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熊本県\保険課\保険課（平成23年度）\ホームページ更新関係\R7.5.20更新\育児時短勤務手当金\"/>
    </mc:Choice>
  </mc:AlternateContent>
  <xr:revisionPtr revIDLastSave="0" documentId="13_ncr:1_{0CC18661-4B06-4482-A58E-A0942ECB2010}" xr6:coauthVersionLast="47" xr6:coauthVersionMax="47" xr10:uidLastSave="{00000000-0000-0000-0000-000000000000}"/>
  <bookViews>
    <workbookView xWindow="-120" yWindow="-120" windowWidth="29040" windowHeight="17520" tabRatio="756" xr2:uid="{00000000-000D-0000-FFFF-FFFF00000000}"/>
  </bookViews>
  <sheets>
    <sheet name="育児時短勤務手当金請求書" sheetId="1" r:id="rId1"/>
    <sheet name="計算書" sheetId="7" r:id="rId2"/>
    <sheet name="補助シート" sheetId="3" r:id="rId3"/>
    <sheet name="添付書類" sheetId="5" r:id="rId4"/>
  </sheets>
  <definedNames>
    <definedName name="_xlnm.Print_Area" localSheetId="0">育児時短勤務手当金請求書!$A$1:$AB$77</definedName>
    <definedName name="_xlnm.Print_Area" localSheetId="1">計算書!$A$1:$Y$46</definedName>
    <definedName name="_xlnm.Print_Area" localSheetId="3">添付書類!$A$1:$D$24</definedName>
    <definedName name="_xlnm.Print_Area" localSheetId="2">補助シート!$A$1:$U$48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7" l="1"/>
  <c r="M44" i="7"/>
  <c r="M11" i="7" l="1"/>
  <c r="D7" i="7"/>
  <c r="J14" i="7" s="1"/>
  <c r="C14" i="7" l="1"/>
  <c r="H14" i="7"/>
  <c r="E14" i="7"/>
  <c r="C55" i="7"/>
  <c r="T2" i="7"/>
  <c r="Q2" i="7"/>
  <c r="N2" i="7"/>
  <c r="R22" i="3"/>
  <c r="T22" i="3" s="1"/>
  <c r="T17" i="3"/>
  <c r="P15" i="3"/>
  <c r="R15" i="3"/>
  <c r="T15" i="3"/>
  <c r="R23" i="3"/>
  <c r="T23" i="3" s="1"/>
  <c r="R24" i="3"/>
  <c r="T24" i="3" s="1"/>
  <c r="R32" i="3"/>
  <c r="T32" i="3" s="1"/>
  <c r="R33" i="3"/>
  <c r="T33" i="3" s="1"/>
  <c r="D25" i="7" l="1"/>
  <c r="M25" i="7"/>
  <c r="N53" i="7"/>
  <c r="J55" i="7" s="1"/>
  <c r="K19" i="7"/>
  <c r="R17" i="3"/>
  <c r="C58" i="7" l="1"/>
  <c r="D36" i="7" s="1"/>
  <c r="D28" i="7"/>
  <c r="K28" i="7" s="1"/>
  <c r="O28" i="7" s="1"/>
  <c r="I36" i="7" l="1"/>
  <c r="N36" i="7" s="1"/>
  <c r="O58" i="7"/>
  <c r="C61" i="7" s="1"/>
  <c r="R42" i="7" s="1"/>
  <c r="I39" i="7"/>
  <c r="D39" i="7"/>
  <c r="N39" i="7" l="1"/>
  <c r="X42" i="7"/>
  <c r="J64" i="7"/>
</calcChain>
</file>

<file path=xl/sharedStrings.xml><?xml version="1.0" encoding="utf-8"?>
<sst xmlns="http://schemas.openxmlformats.org/spreadsheetml/2006/main" count="384" uniqueCount="215">
  <si>
    <t>所在地</t>
    <rPh sb="0" eb="3">
      <t>ショザイチ</t>
    </rPh>
    <phoneticPr fontId="6"/>
  </si>
  <si>
    <t>名　称</t>
    <rPh sb="0" eb="1">
      <t>ナ</t>
    </rPh>
    <rPh sb="2" eb="3">
      <t>ショウ</t>
    </rPh>
    <phoneticPr fontId="6"/>
  </si>
  <si>
    <t>記 号</t>
    <rPh sb="0" eb="1">
      <t>キ</t>
    </rPh>
    <rPh sb="2" eb="3">
      <t>ゴウ</t>
    </rPh>
    <phoneticPr fontId="6"/>
  </si>
  <si>
    <t>番 号</t>
    <rPh sb="0" eb="1">
      <t>バン</t>
    </rPh>
    <rPh sb="2" eb="3">
      <t>ゴウ</t>
    </rPh>
    <phoneticPr fontId="6"/>
  </si>
  <si>
    <t>所属機関</t>
    <rPh sb="0" eb="2">
      <t>ショゾク</t>
    </rPh>
    <rPh sb="2" eb="4">
      <t>キカン</t>
    </rPh>
    <phoneticPr fontId="6"/>
  </si>
  <si>
    <t>組合員</t>
    <rPh sb="0" eb="3">
      <t>クミアイイン</t>
    </rPh>
    <phoneticPr fontId="6"/>
  </si>
  <si>
    <t>円</t>
    <rPh sb="0" eb="1">
      <t>エン</t>
    </rPh>
    <phoneticPr fontId="6"/>
  </si>
  <si>
    <t>所属所長</t>
    <rPh sb="0" eb="2">
      <t>ショゾク</t>
    </rPh>
    <rPh sb="2" eb="4">
      <t>ショチョウ</t>
    </rPh>
    <phoneticPr fontId="6"/>
  </si>
  <si>
    <t>職名</t>
    <rPh sb="0" eb="2">
      <t>ショクメイ</t>
    </rPh>
    <phoneticPr fontId="6"/>
  </si>
  <si>
    <t>氏名</t>
    <rPh sb="0" eb="2">
      <t>シメイ</t>
    </rPh>
    <phoneticPr fontId="6"/>
  </si>
  <si>
    <t>住所</t>
    <rPh sb="0" eb="2">
      <t>ジュウショ</t>
    </rPh>
    <phoneticPr fontId="6"/>
  </si>
  <si>
    <t>決定伺</t>
    <rPh sb="0" eb="2">
      <t>ケッテイ</t>
    </rPh>
    <rPh sb="2" eb="3">
      <t>ウカガ</t>
    </rPh>
    <phoneticPr fontId="6"/>
  </si>
  <si>
    <t>下記のとおり決定してよろしいか。</t>
    <rPh sb="0" eb="2">
      <t>カキ</t>
    </rPh>
    <rPh sb="6" eb="8">
      <t>ケッテイ</t>
    </rPh>
    <phoneticPr fontId="6"/>
  </si>
  <si>
    <t>熊本県市町村職員共済組合理事長　様</t>
    <rPh sb="0" eb="12">
      <t>クマモト</t>
    </rPh>
    <rPh sb="12" eb="15">
      <t>リジチョウ</t>
    </rPh>
    <rPh sb="16" eb="17">
      <t>サマ</t>
    </rPh>
    <phoneticPr fontId="6"/>
  </si>
  <si>
    <r>
      <t>共済組合使用欄</t>
    </r>
    <r>
      <rPr>
        <sz val="9"/>
        <rFont val="ＭＳ ゴシック"/>
        <family val="3"/>
        <charset val="128"/>
      </rPr>
      <t>（以下には記入しないでください。）</t>
    </r>
    <rPh sb="0" eb="2">
      <t>キョウサイ</t>
    </rPh>
    <rPh sb="2" eb="4">
      <t>クミアイ</t>
    </rPh>
    <rPh sb="4" eb="6">
      <t>シヨウ</t>
    </rPh>
    <rPh sb="6" eb="7">
      <t>ラン</t>
    </rPh>
    <rPh sb="8" eb="10">
      <t>イカ</t>
    </rPh>
    <rPh sb="12" eb="14">
      <t>キニュウ</t>
    </rPh>
    <phoneticPr fontId="6"/>
  </si>
  <si>
    <t>課長補佐</t>
    <rPh sb="0" eb="2">
      <t>カチョウ</t>
    </rPh>
    <rPh sb="2" eb="4">
      <t>ホサ</t>
    </rPh>
    <phoneticPr fontId="6"/>
  </si>
  <si>
    <t>請 求 者
（組合員）</t>
    <rPh sb="0" eb="1">
      <t>ショウ</t>
    </rPh>
    <rPh sb="2" eb="3">
      <t>モトム</t>
    </rPh>
    <rPh sb="4" eb="5">
      <t>シャ</t>
    </rPh>
    <rPh sb="7" eb="8">
      <t>グミ</t>
    </rPh>
    <rPh sb="8" eb="9">
      <t>ゴウ</t>
    </rPh>
    <rPh sb="9" eb="10">
      <t>イン</t>
    </rPh>
    <phoneticPr fontId="6"/>
  </si>
  <si>
    <t>課　　長</t>
    <rPh sb="0" eb="1">
      <t>カ</t>
    </rPh>
    <rPh sb="3" eb="4">
      <t>チョウ</t>
    </rPh>
    <phoneticPr fontId="6"/>
  </si>
  <si>
    <t>係　　員</t>
    <rPh sb="0" eb="1">
      <t>カカリ</t>
    </rPh>
    <rPh sb="3" eb="4">
      <t>イン</t>
    </rPh>
    <phoneticPr fontId="6"/>
  </si>
  <si>
    <t>係　　長</t>
    <phoneticPr fontId="6"/>
  </si>
  <si>
    <t>第</t>
    <rPh sb="0" eb="1">
      <t>ダイ</t>
    </rPh>
    <phoneticPr fontId="6"/>
  </si>
  <si>
    <t>～</t>
    <phoneticPr fontId="6"/>
  </si>
  <si>
    <t>決定額</t>
    <rPh sb="0" eb="2">
      <t>ケッテイ</t>
    </rPh>
    <rPh sb="2" eb="3">
      <t>ガク</t>
    </rPh>
    <phoneticPr fontId="6"/>
  </si>
  <si>
    <t>令和</t>
    <rPh sb="0" eb="2">
      <t>レイワ</t>
    </rPh>
    <phoneticPr fontId="6"/>
  </si>
  <si>
    <t>上記のとおり請求します。</t>
    <rPh sb="0" eb="2">
      <t>ジョウキ</t>
    </rPh>
    <rPh sb="6" eb="8">
      <t>セイキュウ</t>
    </rPh>
    <phoneticPr fontId="6"/>
  </si>
  <si>
    <r>
      <t xml:space="preserve">個人番号 </t>
    </r>
    <r>
      <rPr>
        <b/>
        <sz val="11"/>
        <rFont val="ＭＳ 明朝"/>
        <family val="1"/>
        <charset val="128"/>
      </rPr>
      <t>※</t>
    </r>
    <rPh sb="0" eb="2">
      <t>コジン</t>
    </rPh>
    <rPh sb="2" eb="4">
      <t>バンゴウ</t>
    </rPh>
    <phoneticPr fontId="6"/>
  </si>
  <si>
    <t>年</t>
    <rPh sb="0" eb="1">
      <t>ネン</t>
    </rPh>
    <phoneticPr fontId="6"/>
  </si>
  <si>
    <t>月</t>
    <rPh sb="0" eb="1">
      <t>ツキ</t>
    </rPh>
    <phoneticPr fontId="6"/>
  </si>
  <si>
    <t>日</t>
    <rPh sb="0" eb="1">
      <t>ヒ</t>
    </rPh>
    <phoneticPr fontId="6"/>
  </si>
  <si>
    <t>注　意　事　項</t>
    <rPh sb="0" eb="1">
      <t>チュウ</t>
    </rPh>
    <rPh sb="2" eb="3">
      <t>イ</t>
    </rPh>
    <rPh sb="4" eb="5">
      <t>コト</t>
    </rPh>
    <rPh sb="6" eb="7">
      <t>コウ</t>
    </rPh>
    <phoneticPr fontId="6"/>
  </si>
  <si>
    <t>育児時短勤務に係る子の
生年月日</t>
    <rPh sb="0" eb="2">
      <t>イクジ</t>
    </rPh>
    <rPh sb="2" eb="4">
      <t>ジタン</t>
    </rPh>
    <rPh sb="4" eb="6">
      <t>キンム</t>
    </rPh>
    <rPh sb="7" eb="8">
      <t>カカ</t>
    </rPh>
    <rPh sb="9" eb="10">
      <t>コ</t>
    </rPh>
    <rPh sb="12" eb="14">
      <t>セイネン</t>
    </rPh>
    <rPh sb="14" eb="16">
      <t>ガッピ</t>
    </rPh>
    <phoneticPr fontId="6"/>
  </si>
  <si>
    <t>等級</t>
    <phoneticPr fontId="6"/>
  </si>
  <si>
    <t>円</t>
    <rPh sb="0" eb="1">
      <t>エン</t>
    </rPh>
    <phoneticPr fontId="6"/>
  </si>
  <si>
    <t>育児時短勤務手当金請求書</t>
    <rPh sb="2" eb="6">
      <t>ジタンキンム</t>
    </rPh>
    <rPh sb="6" eb="9">
      <t>テアテキン</t>
    </rPh>
    <phoneticPr fontId="6"/>
  </si>
  <si>
    <t>令和</t>
    <rPh sb="0" eb="2">
      <t>レイワ</t>
    </rPh>
    <phoneticPr fontId="6"/>
  </si>
  <si>
    <t>年</t>
    <rPh sb="0" eb="1">
      <t>ネン</t>
    </rPh>
    <phoneticPr fontId="6"/>
  </si>
  <si>
    <t>月</t>
    <rPh sb="0" eb="1">
      <t>ツキ</t>
    </rPh>
    <phoneticPr fontId="6"/>
  </si>
  <si>
    <t>日</t>
    <rPh sb="0" eb="1">
      <t>ニチ</t>
    </rPh>
    <phoneticPr fontId="6"/>
  </si>
  <si>
    <t>日</t>
    <rPh sb="0" eb="1">
      <t>ヒ</t>
    </rPh>
    <phoneticPr fontId="6"/>
  </si>
  <si>
    <t>請求期間</t>
    <rPh sb="0" eb="4">
      <t>セイキュウキカン</t>
    </rPh>
    <phoneticPr fontId="6"/>
  </si>
  <si>
    <t>※	以下、太枠内は所属所担当者が記入してください。</t>
    <phoneticPr fontId="6"/>
  </si>
  <si>
    <t>育児時短勤務を開始する前の
１週間の所定勤務時間</t>
    <phoneticPr fontId="6"/>
  </si>
  <si>
    <t>時間</t>
    <rPh sb="0" eb="2">
      <t>ジカン</t>
    </rPh>
    <phoneticPr fontId="6"/>
  </si>
  <si>
    <t>支給対象月中の１週間の
所定勤務時間</t>
    <phoneticPr fontId="6"/>
  </si>
  <si>
    <t>支給対象月に支払われた
報酬の額</t>
    <phoneticPr fontId="6"/>
  </si>
  <si>
    <t>寒冷地手当：有・無　（該当するものに〇で囲んでください。）</t>
    <phoneticPr fontId="6"/>
  </si>
  <si>
    <t>＝</t>
    <phoneticPr fontId="6"/>
  </si>
  <si>
    <t>（</t>
    <phoneticPr fontId="6"/>
  </si>
  <si>
    <t>×</t>
    <phoneticPr fontId="6"/>
  </si>
  <si>
    <t>支給月額</t>
    <rPh sb="0" eb="3">
      <t>シキュウゲツ</t>
    </rPh>
    <rPh sb="3" eb="4">
      <t>ガク</t>
    </rPh>
    <phoneticPr fontId="6"/>
  </si>
  <si>
    <t>支給月数</t>
    <rPh sb="0" eb="2">
      <t>シキュウ</t>
    </rPh>
    <rPh sb="2" eb="4">
      <t>ツキスウ</t>
    </rPh>
    <phoneticPr fontId="6"/>
  </si>
  <si>
    <t>÷</t>
    <phoneticPr fontId="6"/>
  </si>
  <si>
    <t>１２（円位未満切り捨て）</t>
    <rPh sb="3" eb="4">
      <t>エン</t>
    </rPh>
    <rPh sb="4" eb="5">
      <t>イ</t>
    </rPh>
    <rPh sb="5" eb="7">
      <t>ミマン</t>
    </rPh>
    <rPh sb="7" eb="8">
      <t>キ</t>
    </rPh>
    <rPh sb="9" eb="10">
      <t>ス</t>
    </rPh>
    <phoneticPr fontId="6"/>
  </si>
  <si>
    <t>か月÷</t>
    <rPh sb="1" eb="2">
      <t>ゲツ</t>
    </rPh>
    <phoneticPr fontId="6"/>
  </si>
  <si>
    <t>（１月当たりの通勤手当及び寒冷地手当の額を含む。)</t>
    <phoneticPr fontId="6"/>
  </si>
  <si>
    <t>年</t>
    <rPh sb="0" eb="1">
      <t>トシ</t>
    </rPh>
    <phoneticPr fontId="6"/>
  </si>
  <si>
    <t>月分</t>
    <rPh sb="0" eb="1">
      <t>ツキ</t>
    </rPh>
    <rPh sb="1" eb="2">
      <t>ブン</t>
    </rPh>
    <phoneticPr fontId="6"/>
  </si>
  <si>
    <t>（第</t>
    <rPh sb="1" eb="2">
      <t>ダイ</t>
    </rPh>
    <phoneticPr fontId="6"/>
  </si>
  <si>
    <t>回目）</t>
    <rPh sb="0" eb="2">
      <t>カイメ</t>
    </rPh>
    <phoneticPr fontId="6"/>
  </si>
  <si>
    <t>１</t>
    <phoneticPr fontId="6"/>
  </si>
  <si>
    <t>２</t>
    <phoneticPr fontId="6"/>
  </si>
  <si>
    <t>３</t>
    <phoneticPr fontId="6"/>
  </si>
  <si>
    <t>４</t>
    <phoneticPr fontId="6"/>
  </si>
  <si>
    <t>５</t>
    <phoneticPr fontId="6"/>
  </si>
  <si>
    <t>６</t>
    <phoneticPr fontId="6"/>
  </si>
  <si>
    <t>育児時短勤務開始時の標準報酬の等級・月額</t>
    <phoneticPr fontId="6"/>
  </si>
  <si>
    <t>その他報酬に対する
特記事項</t>
    <phoneticPr fontId="6"/>
  </si>
  <si>
    <t>１２）</t>
    <phoneticPr fontId="6"/>
  </si>
  <si>
    <t>※標準報酬の月額等の決め方と同様の取扱いです。</t>
    <phoneticPr fontId="6"/>
  </si>
  <si>
    <t>※裏面の注意事項をご参照のうえ、請求ください。</t>
    <phoneticPr fontId="6"/>
  </si>
  <si>
    <t>１　シフトで具体的な労働日や労働時間が確定するような勤務形態の場合</t>
    <phoneticPr fontId="31"/>
  </si>
  <si>
    <t>対象期間</t>
    <rPh sb="0" eb="2">
      <t>タイショウ</t>
    </rPh>
    <rPh sb="2" eb="4">
      <t>キカン</t>
    </rPh>
    <phoneticPr fontId="31"/>
  </si>
  <si>
    <t>暦日数</t>
    <rPh sb="0" eb="1">
      <t>コヨミ</t>
    </rPh>
    <rPh sb="1" eb="3">
      <t>ニッスウ</t>
    </rPh>
    <phoneticPr fontId="31"/>
  </si>
  <si>
    <t>実勤務時間</t>
    <rPh sb="0" eb="1">
      <t>ジツ</t>
    </rPh>
    <rPh sb="1" eb="3">
      <t>キンム</t>
    </rPh>
    <rPh sb="3" eb="5">
      <t>ジカン</t>
    </rPh>
    <phoneticPr fontId="31"/>
  </si>
  <si>
    <t>①</t>
    <phoneticPr fontId="31"/>
  </si>
  <si>
    <t>令和</t>
    <rPh sb="0" eb="2">
      <t>レイワ</t>
    </rPh>
    <phoneticPr fontId="31"/>
  </si>
  <si>
    <t>年</t>
    <rPh sb="0" eb="1">
      <t>ネン</t>
    </rPh>
    <phoneticPr fontId="31"/>
  </si>
  <si>
    <t>月</t>
    <rPh sb="0" eb="1">
      <t>ガツ</t>
    </rPh>
    <phoneticPr fontId="31"/>
  </si>
  <si>
    <t>日</t>
    <rPh sb="0" eb="1">
      <t>ニチ</t>
    </rPh>
    <phoneticPr fontId="31"/>
  </si>
  <si>
    <t>～</t>
    <phoneticPr fontId="31"/>
  </si>
  <si>
    <t>時間</t>
    <rPh sb="0" eb="2">
      <t>ジカン</t>
    </rPh>
    <phoneticPr fontId="31"/>
  </si>
  <si>
    <t>分</t>
    <rPh sb="0" eb="1">
      <t>フン</t>
    </rPh>
    <phoneticPr fontId="31"/>
  </si>
  <si>
    <t>②</t>
    <phoneticPr fontId="31"/>
  </si>
  <si>
    <t>③</t>
    <phoneticPr fontId="31"/>
  </si>
  <si>
    <t>④</t>
    <phoneticPr fontId="31"/>
  </si>
  <si>
    <t>⑤</t>
    <phoneticPr fontId="31"/>
  </si>
  <si>
    <t>⑥</t>
    <phoneticPr fontId="31"/>
  </si>
  <si>
    <t>計</t>
    <rPh sb="0" eb="1">
      <t>ケイ</t>
    </rPh>
    <phoneticPr fontId="31"/>
  </si>
  <si>
    <t>支給対象月</t>
    <rPh sb="0" eb="2">
      <t>シキュウ</t>
    </rPh>
    <rPh sb="2" eb="4">
      <t>タイショウ</t>
    </rPh>
    <rPh sb="4" eb="5">
      <t>ツキ</t>
    </rPh>
    <phoneticPr fontId="31"/>
  </si>
  <si>
    <t>暦日数</t>
    <rPh sb="0" eb="2">
      <t>レキジツ</t>
    </rPh>
    <rPh sb="2" eb="3">
      <t>スウ</t>
    </rPh>
    <phoneticPr fontId="31"/>
  </si>
  <si>
    <t>→</t>
    <phoneticPr fontId="31"/>
  </si>
  <si>
    <r>
      <t>（注１）（１）の①～⑥は、育児時短</t>
    </r>
    <r>
      <rPr>
        <sz val="9"/>
        <rFont val="ＭＳ ゴシック"/>
        <family val="3"/>
        <charset val="128"/>
      </rPr>
      <t>勤務を</t>
    </r>
    <r>
      <rPr>
        <sz val="9"/>
        <color theme="1"/>
        <rFont val="ＭＳ ゴシック"/>
        <family val="3"/>
        <charset val="128"/>
      </rPr>
      <t>開始した日前６か月間</t>
    </r>
    <rPh sb="1" eb="2">
      <t>チュウ</t>
    </rPh>
    <rPh sb="17" eb="19">
      <t>キンム</t>
    </rPh>
    <phoneticPr fontId="31"/>
  </si>
  <si>
    <t>２　フレックスタイム制、変形労働時間制の場合</t>
    <rPh sb="10" eb="11">
      <t>セイ</t>
    </rPh>
    <rPh sb="12" eb="14">
      <t>ヘンケイ</t>
    </rPh>
    <rPh sb="14" eb="16">
      <t>ロウドウ</t>
    </rPh>
    <rPh sb="16" eb="19">
      <t>ジカンセイ</t>
    </rPh>
    <phoneticPr fontId="31"/>
  </si>
  <si>
    <t>単位期間・対象期間</t>
    <rPh sb="0" eb="2">
      <t>タンイ</t>
    </rPh>
    <rPh sb="2" eb="4">
      <t>キカン</t>
    </rPh>
    <rPh sb="5" eb="7">
      <t>タイショウ</t>
    </rPh>
    <rPh sb="7" eb="9">
      <t>キカン</t>
    </rPh>
    <phoneticPr fontId="31"/>
  </si>
  <si>
    <t>期間中の総勤務時間</t>
    <rPh sb="0" eb="3">
      <t>キカンチュウ</t>
    </rPh>
    <rPh sb="4" eb="5">
      <t>ソウ</t>
    </rPh>
    <rPh sb="5" eb="7">
      <t>キンム</t>
    </rPh>
    <rPh sb="7" eb="9">
      <t>ジカン</t>
    </rPh>
    <phoneticPr fontId="31"/>
  </si>
  <si>
    <t>か月</t>
    <rPh sb="1" eb="2">
      <t>ゲツ</t>
    </rPh>
    <phoneticPr fontId="31"/>
  </si>
  <si>
    <t>※　該当するチェック欄に✔を入れ、該当する必要書類を添付してください。</t>
    <phoneticPr fontId="34"/>
  </si>
  <si>
    <t>チェック欄</t>
    <rPh sb="4" eb="5">
      <t>ラン</t>
    </rPh>
    <phoneticPr fontId="34"/>
  </si>
  <si>
    <t>確認する要件</t>
    <rPh sb="0" eb="2">
      <t>カクニン</t>
    </rPh>
    <rPh sb="4" eb="6">
      <t>ヨウケン</t>
    </rPh>
    <phoneticPr fontId="34"/>
  </si>
  <si>
    <t>必要書類</t>
    <rPh sb="0" eb="2">
      <t>ヒツヨウ</t>
    </rPh>
    <rPh sb="2" eb="4">
      <t>ショルイ</t>
    </rPh>
    <phoneticPr fontId="34"/>
  </si>
  <si>
    <t>育児時短勤務をしていること</t>
    <phoneticPr fontId="6"/>
  </si>
  <si>
    <t>母子健康手帳（出産日については出生届出済証明の部分）、住民票記載事項証明書、戸籍謄本、医師の診断書（分娩（出産）予定日証明書）等、子との関係と年齢がわかる書類の写し</t>
    <phoneticPr fontId="6"/>
  </si>
  <si>
    <t>２　最終請求時に添付する書類</t>
    <phoneticPr fontId="6"/>
  </si>
  <si>
    <t>育児時短勤務の申出に係る子が亡くなったこと</t>
    <phoneticPr fontId="6"/>
  </si>
  <si>
    <t>戸籍謄本、死亡診断書等、子が亡くなったことがわかる書類の写し</t>
    <phoneticPr fontId="6"/>
  </si>
  <si>
    <t>育児時短勤務の申出に係る子が２歳に達したこと</t>
    <phoneticPr fontId="6"/>
  </si>
  <si>
    <t>育児時短勤務の申出をした組合員について、産前産後休業、介護休業又は育児休業をする期間が始まったこと</t>
    <phoneticPr fontId="6"/>
  </si>
  <si>
    <t>辞令等、新たな育児時短勤務をする期間が始まったことがわかる書類の写し</t>
    <phoneticPr fontId="6"/>
  </si>
  <si>
    <t>育児時短勤務の申出に係る子が２歳に達する前に育児時短勤務を終了したこと</t>
    <phoneticPr fontId="6"/>
  </si>
  <si>
    <t>辞令等、子が２歳に達する前に育児時短勤務を終了したことがわかる書類の写し</t>
    <phoneticPr fontId="6"/>
  </si>
  <si>
    <t>戸籍謄本等、子が他の者の養子となったことがわかる書類の写し</t>
    <phoneticPr fontId="6"/>
  </si>
  <si>
    <t>育児時短勤務の申出に係る子と同居しないこととなったこと</t>
    <phoneticPr fontId="6"/>
  </si>
  <si>
    <t>住民票等、子と同居しないこととなったことがわかる書類の写し</t>
    <phoneticPr fontId="6"/>
  </si>
  <si>
    <t>審判が確定することなく終了したことがわかる書類の写し</t>
    <phoneticPr fontId="6"/>
  </si>
  <si>
    <t>里親等委任措置解除通知書等、養子縁組里親である組合員への委託の措置が解除されたことがわかる書類の写し</t>
    <phoneticPr fontId="6"/>
  </si>
  <si>
    <t>医師の診断書等、子を養育することが出来ない状態になったことがわかる書類の写し</t>
    <phoneticPr fontId="6"/>
  </si>
  <si>
    <t>育児時短勤務の申出をした組合員について新たな育児時短勤務をする期間が始まったこと</t>
    <phoneticPr fontId="6"/>
  </si>
  <si>
    <t>育児時短勤務の申出に係る子と離縁又は養子縁組の取消（養子の場合）をしたこと</t>
    <phoneticPr fontId="6"/>
  </si>
  <si>
    <t>育児時短勤務の申出に係る子が他の者の養子となったこと</t>
    <phoneticPr fontId="6"/>
  </si>
  <si>
    <t>育児時短勤務の申出をした組合員について、民法（明治２９年法律第８９号）第８１７条の２第１項に規定する特別養子縁組の成立について請求した家事審判事件が、特別養子縁組の成立の審判が確定することなく終了したこと</t>
    <phoneticPr fontId="6"/>
  </si>
  <si>
    <t>育児時短勤務の申出をした組合員について、児童福祉法（昭和２２年法律第１６４号）第２７条第１項第３号の規定によりなされた同法第６条の４第２号に規定する養子縁組里親である組合員への委託の措置が解除されたこと</t>
    <phoneticPr fontId="6"/>
  </si>
  <si>
    <t>所属所名</t>
    <rPh sb="0" eb="3">
      <t>ショゾクショ</t>
    </rPh>
    <rPh sb="3" eb="4">
      <t>メイ</t>
    </rPh>
    <phoneticPr fontId="6"/>
  </si>
  <si>
    <t>記号・番号</t>
    <rPh sb="0" eb="2">
      <t>キゴウ</t>
    </rPh>
    <rPh sb="3" eb="5">
      <t>バンゴウ</t>
    </rPh>
    <phoneticPr fontId="6"/>
  </si>
  <si>
    <t>育児時短勤務の
開始年月日</t>
    <rPh sb="0" eb="2">
      <t>イクジ</t>
    </rPh>
    <rPh sb="2" eb="4">
      <t>ジタン</t>
    </rPh>
    <rPh sb="4" eb="6">
      <t>キンム</t>
    </rPh>
    <rPh sb="8" eb="10">
      <t>カイシ</t>
    </rPh>
    <rPh sb="10" eb="13">
      <t>ネンガッピ</t>
    </rPh>
    <phoneticPr fontId="6"/>
  </si>
  <si>
    <t>育児時短勤務の
終了予定年月日</t>
    <phoneticPr fontId="6"/>
  </si>
  <si>
    <t>通勤手当　：有・無　（該当するものに〇で囲んでください。）</t>
    <phoneticPr fontId="6"/>
  </si>
  <si>
    <t>1月当たりの寒冷地手当の額:　　　　　　円</t>
    <rPh sb="6" eb="9">
      <t>カンレイチ</t>
    </rPh>
    <phoneticPr fontId="6"/>
  </si>
  <si>
    <t>1月当たりの通勤手当の額:　　　　　円</t>
    <phoneticPr fontId="6"/>
  </si>
  <si>
    <t>　この請求書は、育児時短勤務を行った月経過後に、育児時短勤務を行った月ごと提出してください。</t>
    <phoneticPr fontId="6"/>
  </si>
  <si>
    <t>　「育児時短勤務開始時の標準報酬の等級及び月額」欄は、育児時短勤務を開始した日の属する月における標準報酬の月額について記載してください。</t>
    <phoneticPr fontId="6"/>
  </si>
  <si>
    <t>　「育児時短勤務終了予定年月日」欄は、育児時短勤務に係る子が２歳に達することにより育児時短勤務手当金の支給が終了する場合には、当該子の２歳の誕生日の前々日を記載してください。
　なお、育児時短勤務が終了した場合は、終了予定年月日欄の「予定」を二重線で消除し、当該終了した日（新たに産前産後休業、介護休業又は育児休業を開始した場合は、当該開始した日の前日）を記載してください。</t>
    <phoneticPr fontId="6"/>
  </si>
  <si>
    <t>　「育児時短勤務を開始する前の１週間の所定勤務時間」欄は、育児時短勤務に入る前の本来の１週間の所定勤務時間を記載してください。</t>
    <phoneticPr fontId="6"/>
  </si>
  <si>
    <t>　「支給対象月中に支払われた報酬の額」欄は、支給対象月に支払われた報酬（臨時のもの及び３か月を超える期間ごとに支払われるものを除く。）の額を記載してください。
　また、通勤手当が数か月分一括して支給される場合は、通勤手当額を支給月数で除して得た額を報酬額に含めてください。
　なお、寒冷地手当が支給される場合は、支給月額に支給月数を乗じて得た額を１２で除して得た額（円位未満切捨て）を報酬額に含めてください。</t>
    <phoneticPr fontId="6"/>
  </si>
  <si>
    <t>　「その他報酬に対する特記事項」欄には、通勤手当がある場合には、１月当たりの通勤手当の金額及び支給単位期間を記入してくだい。
　また、寒冷地手当がある場合には、１月当たりの寒冷地手当の金額を記入してください。</t>
    <phoneticPr fontId="6"/>
  </si>
  <si>
    <t>（注２）（１）（２）の実勤務時間には、法定労働時間（１日８時間・１週40時間又は44時間）を超えない
　　　　部分の実際の労働時間を記載すること。</t>
    <rPh sb="1" eb="2">
      <t>チュウ</t>
    </rPh>
    <rPh sb="11" eb="12">
      <t>ミ</t>
    </rPh>
    <rPh sb="12" eb="14">
      <t>キンム</t>
    </rPh>
    <rPh sb="14" eb="16">
      <t>ジカン</t>
    </rPh>
    <rPh sb="55" eb="57">
      <t>ブブン</t>
    </rPh>
    <rPh sb="58" eb="60">
      <t>ジッサイ</t>
    </rPh>
    <rPh sb="61" eb="63">
      <t>ロウドウ</t>
    </rPh>
    <rPh sb="63" eb="65">
      <t>ジカン</t>
    </rPh>
    <rPh sb="66" eb="68">
      <t>キサイ</t>
    </rPh>
    <phoneticPr fontId="31"/>
  </si>
  <si>
    <t>※終了した際には「予定」を2重線で消除してください</t>
    <rPh sb="1" eb="3">
      <t>シュウリョウ</t>
    </rPh>
    <rPh sb="5" eb="6">
      <t>サイ</t>
    </rPh>
    <rPh sb="9" eb="11">
      <t>ヨテイ</t>
    </rPh>
    <rPh sb="14" eb="15">
      <t>カサ</t>
    </rPh>
    <rPh sb="15" eb="16">
      <t>セン</t>
    </rPh>
    <phoneticPr fontId="6"/>
  </si>
  <si>
    <t>シフト制・フレックスタイム制・変形労働時間制用</t>
    <rPh sb="22" eb="23">
      <t>ヨウ</t>
    </rPh>
    <phoneticPr fontId="6"/>
  </si>
  <si>
    <t>離縁届受理証明書等、子と離縁又は養子縁組の取消をしたことがわかる書類の写し</t>
    <phoneticPr fontId="6"/>
  </si>
  <si>
    <t>辞令等、産前産後休業、介護休業又は育児休業をする期間が始まったことがわかる書類の写し</t>
    <phoneticPr fontId="6"/>
  </si>
  <si>
    <t>育児時短勤務の申出をした組合員について、疾病、負傷又は身体上若しくは精神上の障害により、育児時短勤務の申出に係る子を養育することが出来ない状態になったこと</t>
    <rPh sb="29" eb="30">
      <t>ウエ</t>
    </rPh>
    <phoneticPr fontId="6"/>
  </si>
  <si>
    <t>（１）育児時短勤務を開始する前の１週間の所定勤務時間</t>
    <rPh sb="3" eb="5">
      <t>イクジ</t>
    </rPh>
    <rPh sb="5" eb="9">
      <t>ジタンキンム</t>
    </rPh>
    <rPh sb="10" eb="12">
      <t>カイシ</t>
    </rPh>
    <rPh sb="14" eb="15">
      <t>マエ</t>
    </rPh>
    <phoneticPr fontId="31"/>
  </si>
  <si>
    <t>育児時短勤務を開始する前の１週間の所定勤務時間→</t>
    <rPh sb="0" eb="2">
      <t>イクジ</t>
    </rPh>
    <rPh sb="2" eb="6">
      <t>ジタンキンム</t>
    </rPh>
    <rPh sb="7" eb="9">
      <t>カイシ</t>
    </rPh>
    <rPh sb="11" eb="12">
      <t>マエ</t>
    </rPh>
    <phoneticPr fontId="31"/>
  </si>
  <si>
    <t>（２）支給対象月中の1週間の所定勤務時間</t>
    <rPh sb="3" eb="5">
      <t>シキュウ</t>
    </rPh>
    <rPh sb="5" eb="7">
      <t>タイショウ</t>
    </rPh>
    <rPh sb="7" eb="8">
      <t>ツキ</t>
    </rPh>
    <rPh sb="8" eb="9">
      <t>チュウ</t>
    </rPh>
    <rPh sb="11" eb="13">
      <t>シュウカン</t>
    </rPh>
    <rPh sb="14" eb="18">
      <t>ショテイキンム</t>
    </rPh>
    <rPh sb="18" eb="20">
      <t>ジカン</t>
    </rPh>
    <phoneticPr fontId="31"/>
  </si>
  <si>
    <t>1週間の所定勤務時間</t>
    <rPh sb="1" eb="3">
      <t>シュウカン</t>
    </rPh>
    <rPh sb="4" eb="6">
      <t>ショテイ</t>
    </rPh>
    <rPh sb="6" eb="8">
      <t>キンム</t>
    </rPh>
    <rPh sb="8" eb="10">
      <t>ジカン</t>
    </rPh>
    <phoneticPr fontId="31"/>
  </si>
  <si>
    <t>１　初回請求時に添付する書類</t>
    <rPh sb="2" eb="4">
      <t>ショカイ</t>
    </rPh>
    <phoneticPr fontId="6"/>
  </si>
  <si>
    <t>事業主から発出された辞令等、育児時短勤務をしていることがわかる書類の写し</t>
    <phoneticPr fontId="6"/>
  </si>
  <si>
    <t>育児時短勤務の申出に係る子が２歳に満たないこと</t>
    <phoneticPr fontId="6"/>
  </si>
  <si>
    <t>週所定勤務時間算定補助シート</t>
    <rPh sb="0" eb="1">
      <t>シュウ</t>
    </rPh>
    <rPh sb="1" eb="5">
      <t>ショテイキンム</t>
    </rPh>
    <rPh sb="5" eb="7">
      <t>ジカン</t>
    </rPh>
    <rPh sb="7" eb="9">
      <t>サンテイ</t>
    </rPh>
    <rPh sb="9" eb="11">
      <t>ホジョ</t>
    </rPh>
    <phoneticPr fontId="31"/>
  </si>
  <si>
    <t>育児時短勤務手当金請求に係る添付書類一覧（最終請求時に添付してください）</t>
    <rPh sb="0" eb="2">
      <t>イクジ</t>
    </rPh>
    <rPh sb="2" eb="4">
      <t>ジタン</t>
    </rPh>
    <rPh sb="4" eb="6">
      <t>キンム</t>
    </rPh>
    <rPh sb="6" eb="8">
      <t>テアテ</t>
    </rPh>
    <rPh sb="8" eb="9">
      <t>キン</t>
    </rPh>
    <rPh sb="9" eb="11">
      <t>セイキュウ</t>
    </rPh>
    <rPh sb="12" eb="13">
      <t>カカ</t>
    </rPh>
    <rPh sb="14" eb="16">
      <t>テンプ</t>
    </rPh>
    <rPh sb="16" eb="18">
      <t>ショルイ</t>
    </rPh>
    <rPh sb="18" eb="20">
      <t>イチラン</t>
    </rPh>
    <rPh sb="21" eb="23">
      <t>サイシュウ</t>
    </rPh>
    <rPh sb="23" eb="25">
      <t>セイキュウ</t>
    </rPh>
    <rPh sb="25" eb="26">
      <t>ジ</t>
    </rPh>
    <rPh sb="27" eb="29">
      <t>テンプ</t>
    </rPh>
    <phoneticPr fontId="34"/>
  </si>
  <si>
    <t>氏名</t>
    <rPh sb="0" eb="2">
      <t>シメイ</t>
    </rPh>
    <phoneticPr fontId="6"/>
  </si>
  <si>
    <t>生年
月日</t>
    <rPh sb="0" eb="2">
      <t>セイネン</t>
    </rPh>
    <rPh sb="3" eb="5">
      <t>ガッピ</t>
    </rPh>
    <phoneticPr fontId="6"/>
  </si>
  <si>
    <t>昭和
平成</t>
    <rPh sb="0" eb="2">
      <t>ショウワ</t>
    </rPh>
    <rPh sb="3" eb="5">
      <t>ヘイセイ</t>
    </rPh>
    <phoneticPr fontId="6"/>
  </si>
  <si>
    <t>年</t>
    <rPh sb="0" eb="1">
      <t>ネン</t>
    </rPh>
    <phoneticPr fontId="6"/>
  </si>
  <si>
    <t>月</t>
    <rPh sb="0" eb="1">
      <t>ツキ</t>
    </rPh>
    <phoneticPr fontId="6"/>
  </si>
  <si>
    <t>日</t>
    <rPh sb="0" eb="1">
      <t>ヒ</t>
    </rPh>
    <phoneticPr fontId="6"/>
  </si>
  <si>
    <t>【 育児時短勤務手当金計算書 】</t>
    <rPh sb="2" eb="4">
      <t>イクジ</t>
    </rPh>
    <rPh sb="4" eb="8">
      <t>ジタンキンム</t>
    </rPh>
    <rPh sb="8" eb="10">
      <t>テアテ</t>
    </rPh>
    <rPh sb="10" eb="11">
      <t>キン</t>
    </rPh>
    <rPh sb="11" eb="14">
      <t>ケイサンショ</t>
    </rPh>
    <phoneticPr fontId="6"/>
  </si>
  <si>
    <t>・支給限度額（地共済法第70条の5第2項）</t>
    <rPh sb="1" eb="3">
      <t>シキュウ</t>
    </rPh>
    <rPh sb="3" eb="5">
      <t>ゲンド</t>
    </rPh>
    <rPh sb="5" eb="6">
      <t>ガク</t>
    </rPh>
    <phoneticPr fontId="6"/>
  </si>
  <si>
    <t>・最低限度額（第６項）</t>
    <rPh sb="1" eb="3">
      <t>サイテイ</t>
    </rPh>
    <rPh sb="3" eb="5">
      <t>ゲンド</t>
    </rPh>
    <rPh sb="5" eb="6">
      <t>ガク</t>
    </rPh>
    <rPh sb="7" eb="8">
      <t>ダイ</t>
    </rPh>
    <rPh sb="9" eb="10">
      <t>コウ</t>
    </rPh>
    <phoneticPr fontId="6"/>
  </si>
  <si>
    <t>省令で定める率（第４項第２号）</t>
  </si>
  <si>
    <t>①支給限度額該当性</t>
  </si>
  <si>
    <t>②支給予定額</t>
  </si>
  <si>
    <t>適用支給予定額</t>
    <phoneticPr fontId="6"/>
  </si>
  <si>
    <t>④最低限度額該当性</t>
    <phoneticPr fontId="6"/>
  </si>
  <si>
    <t xml:space="preserve"> 育児時短勤務手当金額</t>
    <rPh sb="1" eb="10">
      <t>イクジジタンキンムテアテキン</t>
    </rPh>
    <rPh sb="10" eb="11">
      <t>ガク</t>
    </rPh>
    <phoneticPr fontId="6"/>
  </si>
  <si>
    <t>適用する標準報酬月額</t>
    <rPh sb="0" eb="2">
      <t>テキヨウ</t>
    </rPh>
    <rPh sb="4" eb="6">
      <t>ヒョウジュン</t>
    </rPh>
    <rPh sb="6" eb="10">
      <t>ホウシュウゲツガク</t>
    </rPh>
    <phoneticPr fontId="6"/>
  </si>
  <si>
    <t>円…①</t>
    <rPh sb="0" eb="1">
      <t>エン</t>
    </rPh>
    <phoneticPr fontId="6"/>
  </si>
  <si>
    <r>
      <t>・雇用保険法第17条第4項第2号ハに定める額</t>
    </r>
    <r>
      <rPr>
        <sz val="10"/>
        <rFont val="HGSｺﾞｼｯｸM"/>
        <family val="3"/>
        <charset val="128"/>
      </rPr>
      <t>(*)</t>
    </r>
    <r>
      <rPr>
        <b/>
        <sz val="12"/>
        <rFont val="ＭＳ Ｐゴシック"/>
        <family val="1"/>
        <charset val="128"/>
        <scheme val="minor"/>
      </rPr>
      <t xml:space="preserve"> </t>
    </r>
    <r>
      <rPr>
        <sz val="12"/>
        <rFont val="ＭＳ 明朝"/>
        <family val="1"/>
        <charset val="128"/>
      </rPr>
      <t>×</t>
    </r>
    <r>
      <rPr>
        <sz val="12"/>
        <rFont val="ＭＳ Ｐゴシック"/>
        <family val="1"/>
        <charset val="128"/>
      </rPr>
      <t>30</t>
    </r>
    <rPh sb="1" eb="3">
      <t>コヨウ</t>
    </rPh>
    <rPh sb="3" eb="6">
      <t>ホケンホウ</t>
    </rPh>
    <rPh sb="6" eb="7">
      <t>ダイ</t>
    </rPh>
    <rPh sb="9" eb="10">
      <t>ジョウ</t>
    </rPh>
    <rPh sb="10" eb="11">
      <t>ダイ</t>
    </rPh>
    <rPh sb="12" eb="13">
      <t>コウ</t>
    </rPh>
    <rPh sb="13" eb="14">
      <t>ダイ</t>
    </rPh>
    <rPh sb="15" eb="16">
      <t>ゴウ</t>
    </rPh>
    <rPh sb="18" eb="19">
      <t>サダ</t>
    </rPh>
    <rPh sb="21" eb="22">
      <t>ガク</t>
    </rPh>
    <phoneticPr fontId="6"/>
  </si>
  <si>
    <t>×30</t>
    <phoneticPr fontId="6"/>
  </si>
  <si>
    <r>
      <t>基準報酬月額相当額</t>
    </r>
    <r>
      <rPr>
        <sz val="10"/>
        <rFont val="ＭＳ 明朝"/>
        <family val="1"/>
        <charset val="128"/>
      </rPr>
      <t>（育児時短勤務を開始した日の属する月の標準報酬月額の上限額）</t>
    </r>
    <rPh sb="0" eb="2">
      <t>キジュン</t>
    </rPh>
    <rPh sb="2" eb="6">
      <t>ホウシュウゲツガク</t>
    </rPh>
    <rPh sb="6" eb="8">
      <t>ソウトウ</t>
    </rPh>
    <rPh sb="8" eb="9">
      <t>ガク</t>
    </rPh>
    <rPh sb="10" eb="12">
      <t>イクジ</t>
    </rPh>
    <rPh sb="12" eb="14">
      <t>ジタン</t>
    </rPh>
    <rPh sb="14" eb="16">
      <t>キンム</t>
    </rPh>
    <rPh sb="17" eb="19">
      <t>カイシ</t>
    </rPh>
    <rPh sb="21" eb="22">
      <t>ヒ</t>
    </rPh>
    <rPh sb="23" eb="24">
      <t>ゾク</t>
    </rPh>
    <rPh sb="26" eb="27">
      <t>ツキ</t>
    </rPh>
    <rPh sb="28" eb="30">
      <t>ヒョウジュン</t>
    </rPh>
    <rPh sb="30" eb="34">
      <t>ホウシュウゲツガク</t>
    </rPh>
    <rPh sb="35" eb="37">
      <t>ジョウゲン</t>
    </rPh>
    <rPh sb="37" eb="38">
      <t>ガク</t>
    </rPh>
    <phoneticPr fontId="6"/>
  </si>
  <si>
    <t>×１０％</t>
    <phoneticPr fontId="6"/>
  </si>
  <si>
    <t>育児時短勤務手当金　支給額計算</t>
    <rPh sb="0" eb="2">
      <t>イクジ</t>
    </rPh>
    <rPh sb="8" eb="9">
      <t>キン</t>
    </rPh>
    <rPh sb="10" eb="13">
      <t>シキュウガク</t>
    </rPh>
    <rPh sb="13" eb="15">
      <t>ケイサン</t>
    </rPh>
    <phoneticPr fontId="6"/>
  </si>
  <si>
    <t>（逓減率）</t>
    <rPh sb="1" eb="3">
      <t>テイゲン</t>
    </rPh>
    <rPh sb="3" eb="4">
      <t>リツ</t>
    </rPh>
    <phoneticPr fontId="6"/>
  </si>
  <si>
    <t>＜逓減率の算出＞</t>
    <rPh sb="1" eb="4">
      <t>テイゲンリツ</t>
    </rPh>
    <rPh sb="5" eb="7">
      <t>サンシュツ</t>
    </rPh>
    <phoneticPr fontId="6"/>
  </si>
  <si>
    <t>×80/100</t>
    <phoneticPr fontId="6"/>
  </si>
  <si>
    <t>(*)当該額が同法第18条の規定により変更された場合には、当該変更された後の額。</t>
    <phoneticPr fontId="6"/>
  </si>
  <si>
    <t>（Ａ）の額が、育児時短勤務を開始した月の標準報酬月額の90％未満</t>
    <rPh sb="4" eb="5">
      <t>ガク</t>
    </rPh>
    <rPh sb="7" eb="13">
      <t>イクジジタンキンム</t>
    </rPh>
    <rPh sb="14" eb="16">
      <t>カイシ</t>
    </rPh>
    <rPh sb="18" eb="19">
      <t>ツキ</t>
    </rPh>
    <rPh sb="20" eb="26">
      <t>ヒョウジュンホウシュウゲツガク</t>
    </rPh>
    <rPh sb="30" eb="32">
      <t>ミマン</t>
    </rPh>
    <phoneticPr fontId="6"/>
  </si>
  <si>
    <t>（Ａ）の額が、育児時短勤務を開始した月の標準報酬月額の90％以上100％未満</t>
    <rPh sb="4" eb="5">
      <t>ガク</t>
    </rPh>
    <rPh sb="7" eb="13">
      <t>イクジジタンキンム</t>
    </rPh>
    <rPh sb="14" eb="16">
      <t>カイシ</t>
    </rPh>
    <rPh sb="18" eb="19">
      <t>ツキ</t>
    </rPh>
    <rPh sb="20" eb="26">
      <t>ヒョウジュンホウシュウゲツガク</t>
    </rPh>
    <rPh sb="30" eb="32">
      <t>イジョウ</t>
    </rPh>
    <rPh sb="36" eb="38">
      <t>ミマン</t>
    </rPh>
    <phoneticPr fontId="6"/>
  </si>
  <si>
    <t>※</t>
    <phoneticPr fontId="6"/>
  </si>
  <si>
    <t>+</t>
    <phoneticPr fontId="6"/>
  </si>
  <si>
    <t>=</t>
    <phoneticPr fontId="6"/>
  </si>
  <si>
    <t>-</t>
    <phoneticPr fontId="6"/>
  </si>
  <si>
    <t>③第４項但し書該当性…該当するなら金額</t>
    <phoneticPr fontId="6"/>
  </si>
  <si>
    <t>地共済法第70条の5第４項に該当の有無</t>
    <rPh sb="14" eb="16">
      <t>ガイトウ</t>
    </rPh>
    <rPh sb="17" eb="19">
      <t>ウム</t>
    </rPh>
    <phoneticPr fontId="6"/>
  </si>
  <si>
    <t>記 号</t>
  </si>
  <si>
    <t>番 号</t>
  </si>
  <si>
    <t>組合員</t>
  </si>
  <si>
    <t>円…②</t>
    <rPh sb="0" eb="1">
      <t>エン</t>
    </rPh>
    <phoneticPr fontId="6"/>
  </si>
  <si>
    <t>支給対象月に支払われた報酬の額</t>
    <rPh sb="0" eb="2">
      <t>シキュウ</t>
    </rPh>
    <rPh sb="2" eb="4">
      <t>タイショウ</t>
    </rPh>
    <rPh sb="4" eb="5">
      <t>ツキ</t>
    </rPh>
    <rPh sb="6" eb="8">
      <t>シハラ</t>
    </rPh>
    <rPh sb="11" eb="13">
      <t>ホウシュウ</t>
    </rPh>
    <rPh sb="14" eb="15">
      <t>ガク</t>
    </rPh>
    <phoneticPr fontId="6"/>
  </si>
  <si>
    <t>円…（Ａ）</t>
    <rPh sb="0" eb="1">
      <t>エン</t>
    </rPh>
    <phoneticPr fontId="6"/>
  </si>
  <si>
    <t>雇用保険法第61条の12第2項に定める額(*)</t>
    <phoneticPr fontId="6"/>
  </si>
  <si>
    <t>円…（Ｂ）支給限度額</t>
    <rPh sb="0" eb="1">
      <t>エン</t>
    </rPh>
    <phoneticPr fontId="6"/>
  </si>
  <si>
    <t>（Ｂ）</t>
    <phoneticPr fontId="6"/>
  </si>
  <si>
    <t>（Ａ）</t>
    <phoneticPr fontId="6"/>
  </si>
  <si>
    <t>育児時短勤務開始時の標準報酬月額</t>
    <rPh sb="0" eb="6">
      <t>イクジジタンキンム</t>
    </rPh>
    <rPh sb="6" eb="8">
      <t>カイシ</t>
    </rPh>
    <rPh sb="8" eb="9">
      <t>ジ</t>
    </rPh>
    <rPh sb="10" eb="12">
      <t>ヒョウジュン</t>
    </rPh>
    <rPh sb="12" eb="14">
      <t>ホウシュウ</t>
    </rPh>
    <rPh sb="14" eb="16">
      <t>ゲツガク</t>
    </rPh>
    <phoneticPr fontId="6"/>
  </si>
  <si>
    <t>の</t>
    <phoneticPr fontId="6"/>
  </si>
  <si>
    <t>①と②を比較し、少ない額が適用されます。</t>
    <rPh sb="4" eb="6">
      <t>ヒカク</t>
    </rPh>
    <rPh sb="8" eb="9">
      <t>スク</t>
    </rPh>
    <rPh sb="11" eb="12">
      <t>ガク</t>
    </rPh>
    <rPh sb="13" eb="15">
      <t>テキヨウ</t>
    </rPh>
    <phoneticPr fontId="6"/>
  </si>
  <si>
    <t>のため、</t>
    <phoneticPr fontId="6"/>
  </si>
  <si>
    <t>が適用</t>
    <rPh sb="1" eb="3">
      <t>テキヨウ</t>
    </rPh>
    <phoneticPr fontId="6"/>
  </si>
  <si>
    <r>
      <t>雇用保険法第17条第4項第1号に定める以下の額(*)</t>
    </r>
    <r>
      <rPr>
        <b/>
        <sz val="10"/>
        <rFont val="HGP創英角ｺﾞｼｯｸUB"/>
        <family val="3"/>
        <charset val="128"/>
      </rPr>
      <t xml:space="preserve"> </t>
    </r>
    <r>
      <rPr>
        <sz val="10"/>
        <rFont val="HGP創英角ｺﾞｼｯｸUB"/>
        <family val="3"/>
        <charset val="128"/>
      </rPr>
      <t>×80％未満の場合は不支給となります。</t>
    </r>
    <rPh sb="19" eb="21">
      <t>イカ</t>
    </rPh>
    <phoneticPr fontId="6"/>
  </si>
  <si>
    <t>&gt;</t>
    <phoneticPr fontId="6"/>
  </si>
  <si>
    <t>①＝育児時短勤務開始日の属する月の標準報酬の月額
②＝支給対象月に支払われた報酬の額
③＝①×（1／100）×（（①－②）／（①×（10／100）））
逓減率＝（①－（②＋③））／②</t>
    <phoneticPr fontId="6"/>
  </si>
  <si>
    <t>（Ａ）　≧　（Ｂ）の場合、支給対象外となります。</t>
    <phoneticPr fontId="6"/>
  </si>
  <si>
    <t>（Ｃ）　≧　（Ｂ）の場合、以下のとおり</t>
    <rPh sb="13" eb="15">
      <t>イカ</t>
    </rPh>
    <phoneticPr fontId="6"/>
  </si>
  <si>
    <t>円…（Ｃ）</t>
    <rPh sb="0" eb="1">
      <t>エン</t>
    </rPh>
    <phoneticPr fontId="6"/>
  </si>
  <si>
    <t>組合員等</t>
    <rPh sb="0" eb="3">
      <t>クミアイイン</t>
    </rPh>
    <rPh sb="3" eb="4">
      <t>トウ</t>
    </rPh>
    <phoneticPr fontId="6"/>
  </si>
  <si>
    <r>
      <rPr>
        <b/>
        <sz val="11"/>
        <rFont val="ＭＳ ゴシック"/>
        <family val="3"/>
        <charset val="128"/>
      </rPr>
      <t>※</t>
    </r>
    <r>
      <rPr>
        <sz val="11"/>
        <rFont val="ＭＳ ゴシック"/>
        <family val="3"/>
        <charset val="128"/>
      </rPr>
      <t xml:space="preserve"> 組合員等記号･番号を記入の場合は不要です。</t>
    </r>
    <rPh sb="2" eb="5">
      <t>クミアイイン</t>
    </rPh>
    <rPh sb="5" eb="6">
      <t>トウ</t>
    </rPh>
    <rPh sb="6" eb="7">
      <t>キ</t>
    </rPh>
    <rPh sb="7" eb="8">
      <t>ゴウ</t>
    </rPh>
    <rPh sb="9" eb="11">
      <t>バンゴウ</t>
    </rPh>
    <rPh sb="12" eb="14">
      <t>キニュウ</t>
    </rPh>
    <rPh sb="15" eb="17">
      <t>バアイ</t>
    </rPh>
    <rPh sb="18" eb="20">
      <t>フヨウ</t>
    </rPh>
    <phoneticPr fontId="6"/>
  </si>
  <si>
    <t>上記の記載事項は事実と相違ないものと認めます。</t>
    <rPh sb="0" eb="2">
      <t>ジョウキ</t>
    </rPh>
    <rPh sb="3" eb="5">
      <t>キサイ</t>
    </rPh>
    <rPh sb="5" eb="7">
      <t>ジコウ</t>
    </rPh>
    <rPh sb="8" eb="10">
      <t>ジジツ</t>
    </rPh>
    <rPh sb="11" eb="13">
      <t>ソウイ</t>
    </rPh>
    <rPh sb="18" eb="19">
      <t>ミト</t>
    </rPh>
    <phoneticPr fontId="6"/>
  </si>
  <si>
    <t>育児時短勤務に関する所属機関の長又は給与事務担当者の証明</t>
    <rPh sb="0" eb="2">
      <t>イクジ</t>
    </rPh>
    <rPh sb="2" eb="4">
      <t>ジタン</t>
    </rPh>
    <rPh sb="4" eb="6">
      <t>キンム</t>
    </rPh>
    <rPh sb="7" eb="8">
      <t>カン</t>
    </rPh>
    <rPh sb="26" eb="28">
      <t>ショウメイ</t>
    </rPh>
    <phoneticPr fontId="6"/>
  </si>
  <si>
    <t>上記記載内容について証明します。</t>
    <rPh sb="0" eb="2">
      <t>ジョウキ</t>
    </rPh>
    <rPh sb="2" eb="4">
      <t>キサイ</t>
    </rPh>
    <rPh sb="4" eb="6">
      <t>ナイヨウ</t>
    </rPh>
    <rPh sb="10" eb="12">
      <t>ショウメイ</t>
    </rPh>
    <phoneticPr fontId="6"/>
  </si>
  <si>
    <t>職 名</t>
    <rPh sb="0" eb="1">
      <t>ショク</t>
    </rPh>
    <rPh sb="2" eb="3">
      <t>メイ</t>
    </rPh>
    <phoneticPr fontId="6"/>
  </si>
  <si>
    <t>氏 名</t>
    <rPh sb="0" eb="1">
      <t>シ</t>
    </rPh>
    <rPh sb="2" eb="3">
      <t>メイ</t>
    </rPh>
    <phoneticPr fontId="6"/>
  </si>
  <si>
    <t>令和</t>
    <rPh sb="0" eb="2">
      <t>レイワ</t>
    </rPh>
    <phoneticPr fontId="6"/>
  </si>
  <si>
    <t>年</t>
    <rPh sb="0" eb="1">
      <t>ネン</t>
    </rPh>
    <phoneticPr fontId="6"/>
  </si>
  <si>
    <t>月</t>
    <rPh sb="0" eb="1">
      <t>ツキ</t>
    </rPh>
    <phoneticPr fontId="6"/>
  </si>
  <si>
    <t>日</t>
    <rPh sb="0" eb="1">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</si>
</sst>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0&quot;円&quot;"/>
    <numFmt numFmtId="178" formatCode="0.0%"/>
  </numFmts>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b/>
      <sz val="20"/>
      <name val="ＭＳ 明朝"/>
      <family val="1"/>
      <charset val="128"/>
    </font>
    <font>
      <sz val="12"/>
      <name val="ＭＳ 明朝"/>
      <family val="1"/>
      <charset val="128"/>
    </font>
    <font>
      <sz val="11"/>
      <name val="ＭＳ 明朝"/>
      <family val="1"/>
      <charset val="128"/>
    </font>
    <font>
      <sz val="10"/>
      <name val="ＭＳ ゴシック"/>
      <family val="3"/>
      <charset val="128"/>
    </font>
    <font>
      <sz val="10.5"/>
      <name val="ＭＳ 明朝"/>
      <family val="1"/>
      <charset val="128"/>
    </font>
    <font>
      <sz val="11"/>
      <name val="ＭＳ Ｐ明朝"/>
      <family val="1"/>
      <charset val="128"/>
    </font>
    <font>
      <b/>
      <sz val="11"/>
      <name val="ＭＳ 明朝"/>
      <family val="1"/>
      <charset val="128"/>
    </font>
    <font>
      <sz val="9"/>
      <name val="ＭＳ ゴシック"/>
      <family val="3"/>
      <charset val="128"/>
    </font>
    <font>
      <sz val="12"/>
      <name val="ＭＳ Ｐゴシック"/>
      <family val="3"/>
      <charset val="128"/>
    </font>
    <font>
      <sz val="12"/>
      <name val="ＭＳ Ｐ明朝"/>
      <family val="1"/>
      <charset val="128"/>
    </font>
    <font>
      <sz val="11"/>
      <name val="HG丸ｺﾞｼｯｸM-PRO"/>
      <family val="3"/>
      <charset val="128"/>
    </font>
    <font>
      <b/>
      <sz val="16"/>
      <name val="HG丸ｺﾞｼｯｸM-PRO"/>
      <family val="3"/>
      <charset val="128"/>
    </font>
    <font>
      <sz val="12"/>
      <name val="HG丸ｺﾞｼｯｸM-PRO"/>
      <family val="3"/>
      <charset val="128"/>
    </font>
    <font>
      <sz val="12"/>
      <name val="HGS創英角ﾎﾟｯﾌﾟ体"/>
      <family val="3"/>
      <charset val="128"/>
    </font>
    <font>
      <sz val="11"/>
      <name val="ＭＳ ゴシック"/>
      <family val="3"/>
      <charset val="128"/>
    </font>
    <font>
      <b/>
      <sz val="11"/>
      <name val="ＭＳ ゴシック"/>
      <family val="3"/>
      <charset val="128"/>
    </font>
    <font>
      <sz val="7"/>
      <name val="ＭＳ ゴシック"/>
      <family val="3"/>
      <charset val="128"/>
    </font>
    <font>
      <sz val="14"/>
      <name val="ＭＳ ゴシック"/>
      <family val="3"/>
      <charset val="128"/>
    </font>
    <font>
      <sz val="16"/>
      <name val="ＭＳ ゴシック"/>
      <family val="3"/>
      <charset val="128"/>
    </font>
    <font>
      <sz val="8"/>
      <name val="ＭＳ 明朝"/>
      <family val="1"/>
      <charset val="128"/>
    </font>
    <font>
      <sz val="12"/>
      <name val="ＭＳ ゴシック"/>
      <family val="3"/>
      <charset val="128"/>
    </font>
    <font>
      <sz val="12"/>
      <color theme="1"/>
      <name val="ＭＳ ゴシック"/>
      <family val="3"/>
      <charset val="128"/>
    </font>
    <font>
      <sz val="6"/>
      <name val="ＭＳ Ｐゴシック"/>
      <family val="3"/>
      <charset val="128"/>
      <scheme val="minor"/>
    </font>
    <font>
      <sz val="9"/>
      <color theme="1"/>
      <name val="ＭＳ ゴシック"/>
      <family val="3"/>
      <charset val="128"/>
    </font>
    <font>
      <sz val="9"/>
      <color theme="1"/>
      <name val="Inconsolata SemiExpanded Bold"/>
    </font>
    <font>
      <sz val="6"/>
      <name val="ＭＳ Ｐゴシック"/>
      <family val="2"/>
      <charset val="128"/>
      <scheme val="minor"/>
    </font>
    <font>
      <b/>
      <sz val="12"/>
      <color theme="1"/>
      <name val="ＭＳ Ｐゴシック"/>
      <family val="3"/>
      <charset val="128"/>
    </font>
    <font>
      <sz val="10"/>
      <color theme="1"/>
      <name val="ＭＳ Ｐゴシック"/>
      <family val="3"/>
      <charset val="128"/>
    </font>
    <font>
      <sz val="12"/>
      <color rgb="FF000000"/>
      <name val="游明朝"/>
      <family val="1"/>
      <charset val="128"/>
    </font>
    <font>
      <sz val="10"/>
      <color rgb="FF000000"/>
      <name val="ＭＳ 明朝"/>
      <family val="1"/>
      <charset val="128"/>
    </font>
    <font>
      <sz val="11"/>
      <color rgb="FF000000"/>
      <name val="ＭＳ Ｐゴシック"/>
      <family val="3"/>
      <charset val="128"/>
    </font>
    <font>
      <sz val="10"/>
      <color theme="1"/>
      <name val="ＭＳ ゴシック"/>
      <family val="3"/>
      <charset val="128"/>
    </font>
    <font>
      <sz val="12"/>
      <color theme="1"/>
      <name val="ＭＳ 明朝"/>
      <family val="1"/>
      <charset val="128"/>
    </font>
    <font>
      <sz val="10"/>
      <color theme="1"/>
      <name val="ＭＳ 明朝"/>
      <family val="1"/>
      <charset val="128"/>
    </font>
    <font>
      <b/>
      <sz val="12"/>
      <name val="ＭＳ 明朝"/>
      <family val="1"/>
      <charset val="128"/>
    </font>
    <font>
      <sz val="20"/>
      <color theme="1"/>
      <name val="ＭＳ ゴシック"/>
      <family val="3"/>
      <charset val="128"/>
    </font>
    <font>
      <sz val="11"/>
      <color theme="1"/>
      <name val="ＭＳ ゴシック"/>
      <family val="3"/>
      <charset val="128"/>
    </font>
    <font>
      <b/>
      <sz val="18"/>
      <name val="ＭＳ Ｐゴシック"/>
      <family val="3"/>
      <charset val="128"/>
    </font>
    <font>
      <sz val="10"/>
      <name val="HGSｺﾞｼｯｸM"/>
      <family val="3"/>
      <charset val="128"/>
    </font>
    <font>
      <sz val="12"/>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12"/>
      <name val="ＭＳ Ｐゴシック"/>
      <family val="1"/>
      <charset val="128"/>
      <scheme val="minor"/>
    </font>
    <font>
      <sz val="12"/>
      <name val="ＭＳ Ｐゴシック"/>
      <family val="1"/>
      <charset val="128"/>
    </font>
    <font>
      <b/>
      <sz val="12"/>
      <name val="ＭＳ Ｐ明朝"/>
      <family val="1"/>
      <charset val="128"/>
    </font>
    <font>
      <b/>
      <sz val="12"/>
      <name val="ＭＳ Ｐゴシック"/>
      <family val="3"/>
      <charset val="128"/>
      <scheme val="major"/>
    </font>
    <font>
      <b/>
      <sz val="14"/>
      <name val="ＭＳ 明朝"/>
      <family val="1"/>
      <charset val="128"/>
    </font>
    <font>
      <b/>
      <sz val="11"/>
      <name val="ＭＳ Ｐゴシック"/>
      <family val="3"/>
      <charset val="128"/>
    </font>
    <font>
      <sz val="12"/>
      <color theme="1"/>
      <name val="ＭＳ Ｐゴシック"/>
      <family val="2"/>
      <charset val="128"/>
      <scheme val="minor"/>
    </font>
    <font>
      <b/>
      <sz val="16"/>
      <name val="ＭＳ 明朝"/>
      <family val="1"/>
      <charset val="128"/>
    </font>
    <font>
      <sz val="10"/>
      <name val="HGP創英角ｺﾞｼｯｸUB"/>
      <family val="3"/>
      <charset val="128"/>
    </font>
    <font>
      <b/>
      <sz val="10"/>
      <name val="HGP創英角ｺﾞｼｯｸUB"/>
      <family val="3"/>
      <charset val="128"/>
    </font>
    <font>
      <sz val="11"/>
      <name val="HGS創英角ｺﾞｼｯｸUB"/>
      <family val="3"/>
      <charset val="128"/>
    </font>
    <font>
      <sz val="9"/>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5" tint="0.79998168889431442"/>
        <bgColor indexed="65"/>
      </patternFill>
    </fill>
  </fills>
  <borders count="102">
    <border>
      <left/>
      <right/>
      <top/>
      <bottom/>
      <diagonal/>
    </border>
    <border>
      <left/>
      <right style="thin">
        <color indexed="64"/>
      </right>
      <top/>
      <bottom/>
      <diagonal/>
    </border>
    <border>
      <left style="thin">
        <color indexed="64"/>
      </left>
      <right/>
      <top/>
      <bottom/>
      <diagonal/>
    </border>
    <border>
      <left style="hair">
        <color indexed="64"/>
      </left>
      <right/>
      <top/>
      <bottom style="hair">
        <color indexed="64"/>
      </bottom>
      <diagonal/>
    </border>
    <border>
      <left/>
      <right/>
      <top/>
      <bottom style="thin">
        <color indexed="64"/>
      </bottom>
      <diagonal/>
    </border>
    <border>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style="hair">
        <color indexed="64"/>
      </right>
      <top/>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diagonal/>
    </border>
    <border>
      <left style="medium">
        <color indexed="64"/>
      </left>
      <right/>
      <top style="hair">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bottom style="double">
        <color indexed="64"/>
      </bottom>
      <diagonal/>
    </border>
    <border>
      <left style="medium">
        <color indexed="64"/>
      </left>
      <right/>
      <top/>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style="thin">
        <color indexed="64"/>
      </left>
      <right/>
      <top/>
      <bottom style="hair">
        <color indexed="64"/>
      </bottom>
      <diagonal/>
    </border>
  </borders>
  <cellStyleXfs count="9">
    <xf numFmtId="0" fontId="0"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0" fontId="4" fillId="0" borderId="0">
      <alignment vertical="center"/>
    </xf>
    <xf numFmtId="0" fontId="3" fillId="0" borderId="0">
      <alignment vertical="center"/>
    </xf>
    <xf numFmtId="9"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6" borderId="0" applyNumberFormat="0" applyBorder="0" applyAlignment="0" applyProtection="0">
      <alignment vertical="center"/>
    </xf>
  </cellStyleXfs>
  <cellXfs count="497">
    <xf numFmtId="0" fontId="0" fillId="0" borderId="0" xfId="0">
      <alignment vertical="center"/>
    </xf>
    <xf numFmtId="0" fontId="7" fillId="0" borderId="0" xfId="0" applyFont="1" applyFill="1" applyProtection="1">
      <alignment vertical="center"/>
    </xf>
    <xf numFmtId="0" fontId="7" fillId="0" borderId="0" xfId="0" applyFont="1" applyFill="1" applyBorder="1" applyProtection="1">
      <alignment vertical="center"/>
    </xf>
    <xf numFmtId="0" fontId="12" fillId="0" borderId="4" xfId="0" applyFont="1" applyFill="1" applyBorder="1" applyAlignment="1" applyProtection="1">
      <alignment vertical="center"/>
    </xf>
    <xf numFmtId="0" fontId="11" fillId="0" borderId="4" xfId="0" applyFont="1" applyFill="1" applyBorder="1" applyAlignment="1" applyProtection="1">
      <alignment vertical="center"/>
    </xf>
    <xf numFmtId="0" fontId="11" fillId="0" borderId="1" xfId="0" applyFont="1" applyFill="1" applyBorder="1" applyAlignment="1" applyProtection="1">
      <alignment vertical="center"/>
    </xf>
    <xf numFmtId="0" fontId="12" fillId="0" borderId="0" xfId="0" applyFont="1" applyFill="1" applyAlignment="1" applyProtection="1">
      <alignment vertical="center"/>
    </xf>
    <xf numFmtId="38" fontId="10" fillId="0" borderId="0" xfId="1" applyFont="1" applyFill="1" applyBorder="1" applyAlignment="1" applyProtection="1">
      <alignment vertical="center"/>
    </xf>
    <xf numFmtId="0" fontId="10" fillId="0" borderId="0" xfId="0" applyFont="1" applyFill="1" applyProtection="1">
      <alignment vertical="center"/>
    </xf>
    <xf numFmtId="0" fontId="10" fillId="0" borderId="4" xfId="0" applyFont="1" applyFill="1" applyBorder="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0" borderId="35" xfId="0" applyFont="1" applyFill="1" applyBorder="1" applyAlignment="1" applyProtection="1">
      <alignment vertical="center" wrapText="1"/>
    </xf>
    <xf numFmtId="0" fontId="10" fillId="0" borderId="33" xfId="0" applyFont="1" applyFill="1" applyBorder="1" applyAlignment="1" applyProtection="1">
      <alignment vertical="center" wrapText="1"/>
    </xf>
    <xf numFmtId="0" fontId="10" fillId="0" borderId="33" xfId="0" applyFont="1" applyFill="1" applyBorder="1" applyAlignment="1" applyProtection="1">
      <alignment vertical="center"/>
    </xf>
    <xf numFmtId="0" fontId="10" fillId="0" borderId="34" xfId="0" applyFont="1" applyFill="1" applyBorder="1" applyAlignment="1" applyProtection="1">
      <alignment horizontal="right" vertical="center"/>
    </xf>
    <xf numFmtId="0" fontId="7" fillId="0" borderId="0" xfId="0" applyFont="1" applyFill="1" applyAlignment="1" applyProtection="1">
      <alignment horizontal="right"/>
    </xf>
    <xf numFmtId="0" fontId="9" fillId="0" borderId="0" xfId="0" applyFont="1" applyFill="1" applyBorder="1" applyAlignment="1" applyProtection="1">
      <alignment horizontal="center"/>
    </xf>
    <xf numFmtId="0" fontId="10" fillId="0" borderId="0" xfId="0" applyFont="1" applyFill="1" applyBorder="1" applyProtection="1">
      <alignment vertical="center"/>
    </xf>
    <xf numFmtId="0" fontId="10" fillId="0" borderId="0" xfId="0" applyNumberFormat="1" applyFont="1" applyFill="1" applyBorder="1" applyAlignment="1" applyProtection="1">
      <alignment horizontal="center" vertical="center"/>
    </xf>
    <xf numFmtId="0" fontId="10" fillId="0" borderId="0" xfId="0" applyNumberFormat="1" applyFont="1" applyFill="1" applyBorder="1" applyProtection="1">
      <alignment vertical="center"/>
    </xf>
    <xf numFmtId="0" fontId="10"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0" xfId="0" applyFont="1" applyFill="1" applyBorder="1" applyAlignment="1" applyProtection="1">
      <alignment horizontal="distributed" vertical="center"/>
    </xf>
    <xf numFmtId="0" fontId="13" fillId="0" borderId="0" xfId="0" applyFont="1" applyFill="1" applyBorder="1" applyProtection="1">
      <alignment vertical="center"/>
    </xf>
    <xf numFmtId="0" fontId="13" fillId="0" borderId="0" xfId="0" applyFont="1" applyFill="1" applyBorder="1" applyAlignment="1" applyProtection="1">
      <alignment vertical="center"/>
    </xf>
    <xf numFmtId="0" fontId="22" fillId="0" borderId="0" xfId="0" applyFont="1" applyFill="1" applyBorder="1" applyAlignment="1" applyProtection="1">
      <alignment vertical="center" wrapText="1"/>
    </xf>
    <xf numFmtId="0" fontId="0" fillId="0" borderId="0" xfId="0" applyFont="1" applyFill="1" applyAlignment="1" applyProtection="1">
      <alignment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0" fontId="17" fillId="0" borderId="0" xfId="0" applyFont="1" applyFill="1" applyAlignment="1" applyProtection="1">
      <alignment vertical="center"/>
    </xf>
    <xf numFmtId="0" fontId="21" fillId="0" borderId="0" xfId="0" applyFont="1" applyFill="1" applyAlignment="1" applyProtection="1">
      <alignment vertical="center"/>
    </xf>
    <xf numFmtId="0" fontId="21" fillId="0" borderId="0" xfId="0" applyFont="1" applyFill="1" applyBorder="1" applyAlignment="1" applyProtection="1">
      <alignment vertical="distributed" wrapText="1"/>
    </xf>
    <xf numFmtId="0" fontId="17" fillId="0" borderId="0" xfId="0" applyFont="1" applyFill="1" applyAlignment="1" applyProtection="1">
      <alignment vertical="center" wrapText="1"/>
    </xf>
    <xf numFmtId="38" fontId="10" fillId="0" borderId="33" xfId="1" applyFont="1" applyFill="1" applyBorder="1" applyAlignment="1" applyProtection="1">
      <alignment vertical="center"/>
    </xf>
    <xf numFmtId="177" fontId="10" fillId="0" borderId="0" xfId="1" applyNumberFormat="1" applyFont="1" applyFill="1" applyBorder="1" applyAlignment="1" applyProtection="1">
      <alignment vertical="center" shrinkToFit="1"/>
    </xf>
    <xf numFmtId="0" fontId="10" fillId="0" borderId="0" xfId="0" applyFont="1" applyFill="1" applyAlignment="1" applyProtection="1">
      <alignment horizontal="left" vertical="center" shrinkToFit="1"/>
    </xf>
    <xf numFmtId="0" fontId="17" fillId="0" borderId="0" xfId="0" applyFont="1" applyFill="1" applyAlignment="1" applyProtection="1">
      <alignment horizontal="left" vertical="center" shrinkToFit="1"/>
    </xf>
    <xf numFmtId="0" fontId="9" fillId="0" borderId="0" xfId="0" applyFont="1" applyFill="1" applyBorder="1" applyAlignment="1" applyProtection="1">
      <alignment vertical="center"/>
    </xf>
    <xf numFmtId="0" fontId="9" fillId="0" borderId="4" xfId="0" applyFont="1" applyFill="1" applyBorder="1" applyAlignment="1" applyProtection="1">
      <alignment vertical="center"/>
    </xf>
    <xf numFmtId="49" fontId="14" fillId="0" borderId="40" xfId="0" applyNumberFormat="1" applyFont="1" applyFill="1" applyBorder="1" applyAlignment="1" applyProtection="1">
      <alignment horizontal="distributed" vertical="center" justifyLastLine="1"/>
    </xf>
    <xf numFmtId="49" fontId="14" fillId="0" borderId="41" xfId="0" applyNumberFormat="1" applyFont="1" applyFill="1" applyBorder="1" applyAlignment="1" applyProtection="1">
      <alignment horizontal="distributed" vertical="center" justifyLastLine="1"/>
    </xf>
    <xf numFmtId="49" fontId="14" fillId="0" borderId="42" xfId="0" applyNumberFormat="1" applyFont="1" applyFill="1" applyBorder="1" applyAlignment="1" applyProtection="1">
      <alignment horizontal="distributed" vertical="center" justifyLastLine="1"/>
    </xf>
    <xf numFmtId="49" fontId="14" fillId="0" borderId="40" xfId="0" applyNumberFormat="1" applyFont="1" applyFill="1" applyBorder="1" applyAlignment="1" applyProtection="1">
      <alignment vertical="center" justifyLastLine="1"/>
    </xf>
    <xf numFmtId="49" fontId="14" fillId="0" borderId="41" xfId="0" applyNumberFormat="1" applyFont="1" applyFill="1" applyBorder="1" applyAlignment="1" applyProtection="1">
      <alignment vertical="center" justifyLastLine="1"/>
    </xf>
    <xf numFmtId="49" fontId="14" fillId="0" borderId="42" xfId="0" applyNumberFormat="1" applyFont="1" applyFill="1" applyBorder="1" applyAlignment="1" applyProtection="1">
      <alignment vertical="center" justifyLastLine="1"/>
    </xf>
    <xf numFmtId="0" fontId="11" fillId="0" borderId="4" xfId="0" applyFont="1" applyFill="1" applyBorder="1" applyProtection="1">
      <alignment vertical="center"/>
    </xf>
    <xf numFmtId="0" fontId="11" fillId="0" borderId="2" xfId="0" applyFont="1" applyFill="1" applyBorder="1" applyProtection="1">
      <alignment vertical="center"/>
    </xf>
    <xf numFmtId="0" fontId="11" fillId="0" borderId="1" xfId="0" applyFont="1" applyFill="1" applyBorder="1" applyProtection="1">
      <alignment vertical="center"/>
    </xf>
    <xf numFmtId="0" fontId="11" fillId="0" borderId="16" xfId="0" applyFont="1" applyFill="1" applyBorder="1" applyProtection="1">
      <alignment vertical="center"/>
    </xf>
    <xf numFmtId="0" fontId="11" fillId="0" borderId="8" xfId="0" applyFont="1" applyFill="1" applyBorder="1" applyProtection="1">
      <alignment vertical="center"/>
    </xf>
    <xf numFmtId="0" fontId="10" fillId="0" borderId="4" xfId="0" applyFont="1" applyFill="1" applyBorder="1" applyAlignment="1" applyProtection="1">
      <alignment horizontal="right" vertical="center"/>
    </xf>
    <xf numFmtId="0" fontId="10" fillId="0" borderId="4" xfId="0" applyFont="1" applyFill="1" applyBorder="1" applyAlignment="1" applyProtection="1">
      <alignment horizontal="distributed" vertical="center"/>
    </xf>
    <xf numFmtId="0" fontId="10" fillId="0" borderId="0" xfId="0" applyFont="1" applyFill="1" applyAlignment="1" applyProtection="1">
      <alignment vertical="center" wrapText="1"/>
    </xf>
    <xf numFmtId="49" fontId="10" fillId="0" borderId="0" xfId="0" applyNumberFormat="1" applyFont="1" applyFill="1" applyAlignment="1" applyProtection="1">
      <alignment horizontal="center" vertical="center"/>
    </xf>
    <xf numFmtId="0" fontId="10" fillId="0" borderId="26" xfId="0" applyFont="1" applyFill="1" applyBorder="1" applyAlignment="1" applyProtection="1">
      <alignment horizontal="center" vertical="center"/>
    </xf>
    <xf numFmtId="0" fontId="10" fillId="2" borderId="38" xfId="0" applyFont="1" applyFill="1" applyBorder="1" applyAlignment="1" applyProtection="1">
      <alignment vertical="center"/>
    </xf>
    <xf numFmtId="38" fontId="10" fillId="0" borderId="5" xfId="1" applyFont="1" applyFill="1" applyBorder="1" applyAlignment="1" applyProtection="1">
      <alignment horizontal="left" vertical="center"/>
    </xf>
    <xf numFmtId="0" fontId="10" fillId="0" borderId="1" xfId="0" applyFont="1" applyFill="1" applyBorder="1" applyProtection="1">
      <alignment vertical="center"/>
    </xf>
    <xf numFmtId="49" fontId="10" fillId="0" borderId="0" xfId="1" applyNumberFormat="1" applyFont="1" applyFill="1" applyBorder="1" applyAlignment="1" applyProtection="1">
      <alignment vertical="center"/>
    </xf>
    <xf numFmtId="49" fontId="7" fillId="0" borderId="0" xfId="0" applyNumberFormat="1" applyFont="1" applyFill="1" applyProtection="1">
      <alignment vertical="center"/>
    </xf>
    <xf numFmtId="49" fontId="10" fillId="0" borderId="0" xfId="0" applyNumberFormat="1" applyFont="1" applyFill="1" applyProtection="1">
      <alignment vertical="center"/>
    </xf>
    <xf numFmtId="0" fontId="10" fillId="0" borderId="0" xfId="0" applyFont="1" applyFill="1" applyAlignment="1" applyProtection="1">
      <alignment vertical="top" wrapText="1"/>
    </xf>
    <xf numFmtId="49" fontId="10" fillId="0" borderId="0" xfId="0" applyNumberFormat="1" applyFont="1" applyFill="1" applyAlignment="1" applyProtection="1">
      <alignment vertical="top"/>
    </xf>
    <xf numFmtId="0" fontId="7" fillId="0" borderId="0" xfId="0" applyFont="1" applyFill="1" applyAlignment="1" applyProtection="1">
      <alignment vertical="top"/>
    </xf>
    <xf numFmtId="38" fontId="10" fillId="0" borderId="0" xfId="1" applyFont="1" applyFill="1" applyBorder="1" applyAlignment="1" applyProtection="1">
      <alignment vertical="center" wrapText="1"/>
    </xf>
    <xf numFmtId="38" fontId="10" fillId="0" borderId="0" xfId="1" applyFont="1" applyFill="1" applyBorder="1" applyAlignment="1" applyProtection="1">
      <alignment vertical="top" wrapText="1"/>
    </xf>
    <xf numFmtId="38" fontId="10" fillId="0" borderId="0" xfId="1" applyFont="1" applyFill="1" applyBorder="1" applyAlignment="1" applyProtection="1">
      <alignment horizontal="center" vertical="top"/>
    </xf>
    <xf numFmtId="38" fontId="10" fillId="0" borderId="0" xfId="1" applyFont="1" applyFill="1" applyBorder="1" applyAlignment="1" applyProtection="1">
      <alignment horizontal="left" vertical="top"/>
    </xf>
    <xf numFmtId="0" fontId="28" fillId="0" borderId="0" xfId="0" applyFont="1" applyFill="1" applyBorder="1" applyAlignment="1" applyProtection="1">
      <alignment vertical="center"/>
    </xf>
    <xf numFmtId="0" fontId="30" fillId="0" borderId="0" xfId="0" applyFont="1">
      <alignment vertical="center"/>
    </xf>
    <xf numFmtId="0" fontId="4" fillId="0" borderId="0" xfId="3">
      <alignment vertical="center"/>
    </xf>
    <xf numFmtId="0" fontId="30" fillId="0" borderId="0" xfId="3" applyFont="1">
      <alignment vertical="center"/>
    </xf>
    <xf numFmtId="0" fontId="30" fillId="0" borderId="81" xfId="3" applyFont="1" applyBorder="1">
      <alignment vertical="center"/>
    </xf>
    <xf numFmtId="0" fontId="30" fillId="0" borderId="80" xfId="3" applyFont="1" applyBorder="1">
      <alignment vertical="center"/>
    </xf>
    <xf numFmtId="0" fontId="30" fillId="0" borderId="79" xfId="3" applyFont="1" applyBorder="1">
      <alignment vertical="center"/>
    </xf>
    <xf numFmtId="0" fontId="30" fillId="0" borderId="0" xfId="3" applyFont="1" applyAlignment="1">
      <alignment horizontal="center" vertical="center"/>
    </xf>
    <xf numFmtId="0" fontId="30" fillId="0" borderId="78" xfId="3" applyFont="1" applyBorder="1">
      <alignment vertical="center"/>
    </xf>
    <xf numFmtId="0" fontId="30" fillId="0" borderId="77" xfId="3" applyFont="1" applyBorder="1" applyProtection="1">
      <alignment vertical="center"/>
      <protection locked="0"/>
    </xf>
    <xf numFmtId="0" fontId="30" fillId="0" borderId="77" xfId="3" applyFont="1" applyBorder="1">
      <alignment vertical="center"/>
    </xf>
    <xf numFmtId="0" fontId="30" fillId="0" borderId="77" xfId="3" applyFont="1" applyBorder="1" applyAlignment="1">
      <alignment horizontal="center" vertical="center"/>
    </xf>
    <xf numFmtId="0" fontId="30" fillId="0" borderId="61" xfId="3" applyFont="1" applyBorder="1">
      <alignment vertical="center"/>
    </xf>
    <xf numFmtId="0" fontId="30" fillId="0" borderId="58" xfId="3" applyFont="1" applyBorder="1" applyProtection="1">
      <alignment vertical="center"/>
      <protection locked="0"/>
    </xf>
    <xf numFmtId="0" fontId="30" fillId="0" borderId="58" xfId="3" applyFont="1" applyBorder="1">
      <alignment vertical="center"/>
    </xf>
    <xf numFmtId="0" fontId="30" fillId="0" borderId="58" xfId="3" applyFont="1" applyBorder="1" applyAlignment="1">
      <alignment horizontal="center" vertical="center"/>
    </xf>
    <xf numFmtId="0" fontId="30" fillId="4" borderId="51" xfId="3" applyFont="1" applyFill="1" applyBorder="1">
      <alignment vertical="center"/>
    </xf>
    <xf numFmtId="0" fontId="30" fillId="0" borderId="86" xfId="3" applyFont="1" applyBorder="1">
      <alignment vertical="center"/>
    </xf>
    <xf numFmtId="0" fontId="30" fillId="0" borderId="84" xfId="3" applyFont="1" applyBorder="1" applyProtection="1">
      <alignment vertical="center"/>
      <protection locked="0"/>
    </xf>
    <xf numFmtId="0" fontId="30" fillId="0" borderId="84" xfId="3" applyFont="1" applyBorder="1">
      <alignment vertical="center"/>
    </xf>
    <xf numFmtId="0" fontId="30" fillId="0" borderId="85" xfId="3" applyFont="1" applyBorder="1" applyProtection="1">
      <alignment vertical="center"/>
      <protection locked="0"/>
    </xf>
    <xf numFmtId="0" fontId="30" fillId="0" borderId="82" xfId="3" applyFont="1" applyBorder="1" applyAlignment="1">
      <alignment horizontal="center" vertical="center"/>
    </xf>
    <xf numFmtId="0" fontId="30" fillId="0" borderId="64" xfId="3" applyFont="1" applyBorder="1">
      <alignment vertical="center"/>
    </xf>
    <xf numFmtId="0" fontId="30" fillId="0" borderId="38" xfId="3" applyFont="1" applyBorder="1" applyProtection="1">
      <alignment vertical="center"/>
      <protection locked="0"/>
    </xf>
    <xf numFmtId="0" fontId="30" fillId="0" borderId="38" xfId="3" applyFont="1" applyBorder="1">
      <alignment vertical="center"/>
    </xf>
    <xf numFmtId="0" fontId="30" fillId="0" borderId="43" xfId="3" applyFont="1" applyBorder="1" applyProtection="1">
      <alignment vertical="center"/>
      <protection locked="0"/>
    </xf>
    <xf numFmtId="0" fontId="30" fillId="0" borderId="62" xfId="3" applyFont="1" applyBorder="1" applyAlignment="1">
      <alignment horizontal="center" vertical="center"/>
    </xf>
    <xf numFmtId="0" fontId="30" fillId="0" borderId="59" xfId="3" applyFont="1" applyBorder="1" applyProtection="1">
      <alignment vertical="center"/>
      <protection locked="0"/>
    </xf>
    <xf numFmtId="0" fontId="30" fillId="0" borderId="56" xfId="3" applyFont="1" applyBorder="1" applyAlignment="1">
      <alignment horizontal="center" vertical="center"/>
    </xf>
    <xf numFmtId="2" fontId="30" fillId="0" borderId="0" xfId="3" applyNumberFormat="1" applyFont="1">
      <alignment vertical="center"/>
    </xf>
    <xf numFmtId="1" fontId="30" fillId="0" borderId="77" xfId="3" applyNumberFormat="1" applyFont="1" applyBorder="1">
      <alignment vertical="center"/>
    </xf>
    <xf numFmtId="0" fontId="30" fillId="0" borderId="76" xfId="3" applyFont="1" applyBorder="1">
      <alignment vertical="center"/>
    </xf>
    <xf numFmtId="0" fontId="30" fillId="0" borderId="75" xfId="3" applyFont="1" applyBorder="1">
      <alignment vertical="center"/>
    </xf>
    <xf numFmtId="0" fontId="30" fillId="0" borderId="71" xfId="3" applyFont="1" applyBorder="1" applyAlignment="1">
      <alignment horizontal="center" vertical="center"/>
    </xf>
    <xf numFmtId="0" fontId="30" fillId="0" borderId="70" xfId="3" applyFont="1" applyBorder="1">
      <alignment vertical="center"/>
    </xf>
    <xf numFmtId="0" fontId="30" fillId="0" borderId="67" xfId="3" applyFont="1" applyBorder="1" applyProtection="1">
      <alignment vertical="center"/>
      <protection locked="0"/>
    </xf>
    <xf numFmtId="0" fontId="30" fillId="0" borderId="67" xfId="3" applyFont="1" applyBorder="1">
      <alignment vertical="center"/>
    </xf>
    <xf numFmtId="0" fontId="30" fillId="0" borderId="69" xfId="3" applyFont="1" applyBorder="1">
      <alignment vertical="center"/>
    </xf>
    <xf numFmtId="0" fontId="30" fillId="0" borderId="68" xfId="3" applyFont="1" applyBorder="1" applyProtection="1">
      <alignment vertical="center"/>
      <protection locked="0"/>
    </xf>
    <xf numFmtId="0" fontId="30" fillId="0" borderId="67" xfId="3" applyFont="1" applyBorder="1" applyAlignment="1">
      <alignment horizontal="center" vertical="center"/>
    </xf>
    <xf numFmtId="0" fontId="30" fillId="0" borderId="65" xfId="3" applyFont="1" applyBorder="1" applyAlignment="1">
      <alignment horizontal="center" vertical="center"/>
    </xf>
    <xf numFmtId="0" fontId="30" fillId="0" borderId="39" xfId="3" applyFont="1" applyBorder="1">
      <alignment vertical="center"/>
    </xf>
    <xf numFmtId="0" fontId="30" fillId="0" borderId="38" xfId="3" applyFont="1" applyBorder="1" applyAlignment="1">
      <alignment horizontal="center" vertical="center"/>
    </xf>
    <xf numFmtId="0" fontId="30" fillId="0" borderId="60" xfId="3" applyFont="1" applyBorder="1">
      <alignment vertical="center"/>
    </xf>
    <xf numFmtId="0" fontId="30" fillId="0" borderId="0" xfId="0" applyFont="1" applyAlignment="1">
      <alignment horizontal="center"/>
    </xf>
    <xf numFmtId="0" fontId="3" fillId="0" borderId="0" xfId="4" applyAlignment="1">
      <alignment vertical="center" wrapText="1"/>
    </xf>
    <xf numFmtId="0" fontId="3" fillId="0" borderId="0" xfId="4">
      <alignment vertical="center"/>
    </xf>
    <xf numFmtId="0" fontId="32" fillId="0" borderId="0" xfId="4" applyFont="1">
      <alignment vertical="center"/>
    </xf>
    <xf numFmtId="0" fontId="32" fillId="0" borderId="0" xfId="4" applyFont="1" applyAlignment="1">
      <alignment vertical="center" wrapText="1"/>
    </xf>
    <xf numFmtId="0" fontId="32" fillId="5" borderId="87" xfId="4" applyFont="1" applyFill="1" applyBorder="1" applyAlignment="1">
      <alignment horizontal="center" vertical="center" wrapText="1"/>
    </xf>
    <xf numFmtId="0" fontId="38" fillId="0" borderId="87" xfId="0" applyFont="1" applyBorder="1" applyAlignment="1">
      <alignment horizontal="left" vertical="center"/>
    </xf>
    <xf numFmtId="0" fontId="38" fillId="0" borderId="87" xfId="0" applyFont="1" applyBorder="1" applyAlignment="1">
      <alignment horizontal="left" vertical="center" wrapText="1"/>
    </xf>
    <xf numFmtId="0" fontId="37" fillId="0" borderId="14" xfId="0" applyFont="1" applyBorder="1" applyAlignment="1">
      <alignment horizontal="left" vertical="center"/>
    </xf>
    <xf numFmtId="0" fontId="32" fillId="0" borderId="0" xfId="4" applyFont="1" applyAlignment="1">
      <alignment horizontal="left" vertical="center"/>
    </xf>
    <xf numFmtId="0" fontId="3" fillId="0" borderId="0" xfId="4" applyAlignment="1">
      <alignment horizontal="left" vertical="center"/>
    </xf>
    <xf numFmtId="0" fontId="37" fillId="0" borderId="87" xfId="0" applyFont="1" applyBorder="1" applyAlignment="1">
      <alignment horizontal="center" vertical="center"/>
    </xf>
    <xf numFmtId="0" fontId="41" fillId="5" borderId="87" xfId="4" applyFont="1" applyFill="1" applyBorder="1" applyAlignment="1">
      <alignment horizontal="center" vertical="center"/>
    </xf>
    <xf numFmtId="0" fontId="41" fillId="0" borderId="0" xfId="4" applyFont="1" applyBorder="1" applyAlignment="1">
      <alignment horizontal="center" vertical="center"/>
    </xf>
    <xf numFmtId="0" fontId="41" fillId="0" borderId="0" xfId="4" applyFont="1" applyFill="1" applyBorder="1" applyAlignment="1">
      <alignment horizontal="center" vertical="center"/>
    </xf>
    <xf numFmtId="0" fontId="42" fillId="0" borderId="87" xfId="4" applyFont="1" applyBorder="1" applyAlignment="1">
      <alignment horizontal="left" vertical="center" wrapText="1"/>
    </xf>
    <xf numFmtId="0" fontId="10" fillId="0" borderId="39" xfId="0" applyFont="1" applyFill="1" applyBorder="1" applyAlignment="1" applyProtection="1">
      <alignment horizontal="center" vertical="center"/>
    </xf>
    <xf numFmtId="38" fontId="10" fillId="0" borderId="58" xfId="1" applyFont="1" applyFill="1" applyBorder="1" applyAlignment="1" applyProtection="1">
      <alignment horizontal="left" vertical="center"/>
    </xf>
    <xf numFmtId="38" fontId="10" fillId="0" borderId="61" xfId="1" applyFont="1" applyFill="1" applyBorder="1" applyAlignment="1" applyProtection="1">
      <alignment horizontal="left" vertical="center"/>
    </xf>
    <xf numFmtId="38" fontId="10" fillId="0" borderId="88" xfId="1" applyFont="1" applyFill="1" applyBorder="1" applyAlignment="1" applyProtection="1">
      <alignment horizontal="left" vertical="center"/>
    </xf>
    <xf numFmtId="38" fontId="43" fillId="0" borderId="0" xfId="1" applyFont="1" applyBorder="1" applyAlignment="1" applyProtection="1">
      <alignment vertical="center"/>
    </xf>
    <xf numFmtId="38" fontId="10" fillId="0" borderId="0" xfId="1" applyFont="1" applyBorder="1" applyAlignment="1" applyProtection="1">
      <alignment horizontal="center" vertical="center"/>
    </xf>
    <xf numFmtId="38" fontId="10" fillId="0" borderId="0" xfId="1" applyFont="1" applyBorder="1" applyAlignment="1" applyProtection="1">
      <alignment vertical="center"/>
    </xf>
    <xf numFmtId="38" fontId="10" fillId="0" borderId="0" xfId="1" applyFont="1" applyBorder="1" applyAlignment="1" applyProtection="1">
      <alignment horizontal="left" vertical="center"/>
    </xf>
    <xf numFmtId="38" fontId="10" fillId="0" borderId="1" xfId="1" applyFont="1" applyBorder="1" applyAlignment="1" applyProtection="1">
      <alignment vertical="center"/>
    </xf>
    <xf numFmtId="0" fontId="10" fillId="0" borderId="0" xfId="0" applyFont="1" applyFill="1" applyBorder="1" applyAlignment="1" applyProtection="1">
      <alignment horizontal="distributed" vertical="top"/>
    </xf>
    <xf numFmtId="0" fontId="10" fillId="0" borderId="0" xfId="0" applyFont="1" applyFill="1" applyBorder="1" applyAlignment="1" applyProtection="1">
      <alignment horizontal="center" vertical="center"/>
    </xf>
    <xf numFmtId="49" fontId="10" fillId="0" borderId="0" xfId="0" applyNumberFormat="1" applyFont="1" applyFill="1" applyAlignment="1" applyProtection="1">
      <alignment horizontal="center" vertical="top"/>
    </xf>
    <xf numFmtId="0" fontId="10" fillId="2" borderId="0" xfId="0" applyFont="1" applyFill="1" applyAlignment="1" applyProtection="1">
      <alignment horizontal="center"/>
    </xf>
    <xf numFmtId="0" fontId="29" fillId="0" borderId="0" xfId="0" applyFont="1" applyAlignment="1" applyProtection="1"/>
    <xf numFmtId="0" fontId="10" fillId="0" borderId="0" xfId="0" applyFont="1" applyAlignment="1" applyProtection="1"/>
    <xf numFmtId="0" fontId="7" fillId="0" borderId="0" xfId="0" applyFont="1" applyAlignment="1" applyProtection="1"/>
    <xf numFmtId="0" fontId="26" fillId="0" borderId="0" xfId="0" applyFont="1" applyAlignment="1" applyProtection="1">
      <alignment horizontal="right"/>
    </xf>
    <xf numFmtId="0" fontId="26" fillId="0" borderId="0" xfId="0" applyFont="1" applyAlignment="1" applyProtection="1"/>
    <xf numFmtId="0" fontId="10" fillId="0" borderId="0" xfId="0" applyFont="1" applyProtection="1">
      <alignment vertical="center"/>
    </xf>
    <xf numFmtId="0" fontId="25" fillId="0" borderId="0" xfId="0" applyFont="1" applyAlignment="1" applyProtection="1"/>
    <xf numFmtId="0" fontId="7" fillId="0" borderId="0" xfId="0" applyFont="1" applyProtection="1">
      <alignment vertical="center"/>
    </xf>
    <xf numFmtId="0" fontId="10" fillId="0" borderId="4" xfId="0" applyFont="1" applyBorder="1" applyProtection="1">
      <alignment vertical="center"/>
    </xf>
    <xf numFmtId="0" fontId="25" fillId="0" borderId="4" xfId="0" applyFont="1" applyBorder="1" applyAlignment="1" applyProtection="1"/>
    <xf numFmtId="49" fontId="10" fillId="2" borderId="5" xfId="0" applyNumberFormat="1" applyFont="1" applyFill="1" applyBorder="1" applyAlignment="1" applyProtection="1">
      <alignment horizontal="center" vertical="center" wrapText="1"/>
    </xf>
    <xf numFmtId="49" fontId="10" fillId="2" borderId="5" xfId="0" applyNumberFormat="1" applyFont="1" applyFill="1" applyBorder="1" applyAlignment="1" applyProtection="1">
      <alignment vertical="center"/>
    </xf>
    <xf numFmtId="49" fontId="10" fillId="2" borderId="5" xfId="0" applyNumberFormat="1" applyFont="1" applyFill="1" applyBorder="1" applyAlignment="1" applyProtection="1">
      <alignment horizontal="center" vertical="center"/>
    </xf>
    <xf numFmtId="49" fontId="10" fillId="2" borderId="12" xfId="0" applyNumberFormat="1" applyFont="1" applyFill="1" applyBorder="1" applyAlignment="1" applyProtection="1">
      <alignment vertical="center"/>
    </xf>
    <xf numFmtId="0" fontId="10" fillId="2" borderId="38" xfId="1" applyNumberFormat="1" applyFont="1" applyFill="1" applyBorder="1" applyAlignment="1" applyProtection="1">
      <alignment horizontal="center" vertical="center" shrinkToFit="1"/>
    </xf>
    <xf numFmtId="176" fontId="10" fillId="0" borderId="38" xfId="1" applyNumberFormat="1" applyFont="1" applyFill="1" applyBorder="1" applyAlignment="1" applyProtection="1">
      <alignment horizontal="center" vertical="center" shrinkToFit="1"/>
    </xf>
    <xf numFmtId="0" fontId="10" fillId="2" borderId="14" xfId="1" applyNumberFormat="1" applyFont="1" applyFill="1" applyBorder="1" applyAlignment="1" applyProtection="1">
      <alignment horizontal="center" vertical="center" shrinkToFit="1"/>
    </xf>
    <xf numFmtId="176" fontId="10" fillId="0" borderId="14" xfId="1" applyNumberFormat="1" applyFont="1" applyFill="1" applyBorder="1" applyAlignment="1" applyProtection="1">
      <alignment horizontal="center" vertical="center" shrinkToFit="1"/>
    </xf>
    <xf numFmtId="0" fontId="10" fillId="2" borderId="0" xfId="1" applyNumberFormat="1" applyFont="1" applyFill="1" applyBorder="1" applyAlignment="1" applyProtection="1">
      <alignment horizontal="center" vertical="center" shrinkToFit="1"/>
    </xf>
    <xf numFmtId="176" fontId="10" fillId="0" borderId="0" xfId="1" applyNumberFormat="1" applyFont="1" applyFill="1" applyBorder="1" applyAlignment="1" applyProtection="1">
      <alignment horizontal="center" vertical="center" shrinkToFit="1"/>
    </xf>
    <xf numFmtId="0" fontId="11" fillId="0" borderId="0" xfId="0" applyFont="1" applyBorder="1" applyAlignment="1" applyProtection="1">
      <alignment horizontal="left" vertical="center"/>
    </xf>
    <xf numFmtId="0" fontId="11" fillId="0" borderId="2" xfId="0" applyFont="1" applyBorder="1" applyAlignment="1" applyProtection="1">
      <alignment horizontal="left" vertical="center"/>
    </xf>
    <xf numFmtId="0" fontId="10" fillId="2" borderId="0" xfId="0" applyNumberFormat="1" applyFont="1" applyFill="1" applyBorder="1" applyAlignment="1" applyProtection="1">
      <alignment horizontal="center" vertical="center" shrinkToFit="1"/>
    </xf>
    <xf numFmtId="176" fontId="10" fillId="0" borderId="0" xfId="0" applyNumberFormat="1" applyFont="1" applyFill="1" applyBorder="1" applyAlignment="1" applyProtection="1">
      <alignment vertical="center" shrinkToFit="1"/>
    </xf>
    <xf numFmtId="0" fontId="0" fillId="0" borderId="0" xfId="0" applyProtection="1">
      <alignment vertical="center"/>
    </xf>
    <xf numFmtId="0" fontId="10" fillId="0" borderId="95" xfId="0" applyFont="1" applyBorder="1" applyProtection="1">
      <alignment vertical="center"/>
    </xf>
    <xf numFmtId="0" fontId="10" fillId="0" borderId="14" xfId="0" applyFont="1" applyBorder="1" applyAlignment="1" applyProtection="1">
      <alignment horizontal="center" vertical="center"/>
    </xf>
    <xf numFmtId="0" fontId="10" fillId="0" borderId="14" xfId="0" applyFont="1" applyBorder="1" applyProtection="1">
      <alignment vertical="center"/>
    </xf>
    <xf numFmtId="0" fontId="10" fillId="0" borderId="15" xfId="0" applyFont="1" applyBorder="1" applyProtection="1">
      <alignment vertical="center"/>
    </xf>
    <xf numFmtId="0" fontId="48" fillId="0" borderId="2" xfId="0" applyFont="1" applyBorder="1" applyProtection="1">
      <alignment vertical="center"/>
    </xf>
    <xf numFmtId="0" fontId="1" fillId="6" borderId="0" xfId="8" applyAlignment="1" applyProtection="1">
      <alignment horizontal="center" vertical="center"/>
    </xf>
    <xf numFmtId="0" fontId="1" fillId="6" borderId="0" xfId="8" applyProtection="1">
      <alignment vertical="center"/>
    </xf>
    <xf numFmtId="0" fontId="48" fillId="0" borderId="0" xfId="0" applyFont="1" applyProtection="1">
      <alignment vertical="center"/>
    </xf>
    <xf numFmtId="0" fontId="48" fillId="0" borderId="1" xfId="0" applyFont="1" applyBorder="1" applyProtection="1">
      <alignment vertical="center"/>
    </xf>
    <xf numFmtId="0" fontId="49" fillId="0" borderId="0" xfId="0" applyFont="1" applyProtection="1">
      <alignment vertical="center"/>
    </xf>
    <xf numFmtId="0" fontId="10" fillId="0" borderId="2" xfId="0" applyFont="1" applyBorder="1" applyProtection="1">
      <alignment vertical="center"/>
    </xf>
    <xf numFmtId="0" fontId="10" fillId="0" borderId="0" xfId="0" applyFont="1" applyAlignment="1" applyProtection="1">
      <alignment horizontal="center" vertical="center"/>
    </xf>
    <xf numFmtId="0" fontId="10" fillId="0" borderId="1" xfId="0" applyFont="1" applyBorder="1" applyProtection="1">
      <alignment vertical="center"/>
    </xf>
    <xf numFmtId="0" fontId="57" fillId="0" borderId="0" xfId="6" applyFont="1" applyBorder="1" applyAlignment="1" applyProtection="1">
      <alignment vertical="center" wrapText="1"/>
    </xf>
    <xf numFmtId="0" fontId="57" fillId="0" borderId="0" xfId="6" applyFont="1" applyBorder="1" applyAlignment="1" applyProtection="1">
      <alignment vertical="center"/>
    </xf>
    <xf numFmtId="0" fontId="57" fillId="0" borderId="1" xfId="6" applyFont="1" applyBorder="1" applyAlignment="1" applyProtection="1">
      <alignment vertical="center" wrapText="1"/>
    </xf>
    <xf numFmtId="0" fontId="10" fillId="0" borderId="2" xfId="0" applyFont="1" applyBorder="1" applyAlignment="1" applyProtection="1">
      <alignment horizontal="center" vertical="center"/>
    </xf>
    <xf numFmtId="0" fontId="10" fillId="0" borderId="4" xfId="0" applyFont="1" applyBorder="1" applyAlignment="1" applyProtection="1">
      <alignment horizontal="left" vertical="center"/>
    </xf>
    <xf numFmtId="0" fontId="10" fillId="0" borderId="0" xfId="0" applyFont="1" applyAlignment="1" applyProtection="1">
      <alignment horizontal="left" vertical="center"/>
    </xf>
    <xf numFmtId="49" fontId="10" fillId="0" borderId="0" xfId="0" applyNumberFormat="1" applyFont="1" applyAlignment="1" applyProtection="1">
      <alignment vertical="center"/>
    </xf>
    <xf numFmtId="0" fontId="50" fillId="0" borderId="0" xfId="0" applyFont="1" applyAlignment="1" applyProtection="1">
      <alignment vertical="center"/>
    </xf>
    <xf numFmtId="0" fontId="0" fillId="0" borderId="0" xfId="0" applyAlignment="1" applyProtection="1">
      <alignment horizontal="center" vertical="center"/>
    </xf>
    <xf numFmtId="0" fontId="0" fillId="0" borderId="1" xfId="0" applyBorder="1" applyAlignment="1" applyProtection="1">
      <alignment horizontal="center" vertical="center"/>
    </xf>
    <xf numFmtId="0" fontId="10" fillId="0" borderId="0" xfId="0" applyFont="1" applyBorder="1" applyAlignment="1" applyProtection="1">
      <alignment horizontal="center" vertical="center"/>
    </xf>
    <xf numFmtId="49" fontId="10" fillId="0" borderId="0" xfId="0" applyNumberFormat="1" applyFont="1" applyAlignment="1" applyProtection="1">
      <alignment vertical="center" wrapText="1"/>
    </xf>
    <xf numFmtId="0" fontId="10" fillId="0" borderId="1" xfId="0" applyFont="1" applyBorder="1" applyAlignment="1" applyProtection="1">
      <alignment horizontal="center" vertical="center"/>
    </xf>
    <xf numFmtId="0" fontId="0" fillId="0" borderId="1" xfId="0" applyBorder="1" applyProtection="1">
      <alignment vertical="center"/>
    </xf>
    <xf numFmtId="0" fontId="10" fillId="0" borderId="0" xfId="0" applyFont="1" applyAlignment="1" applyProtection="1">
      <alignment vertical="center"/>
    </xf>
    <xf numFmtId="0" fontId="10" fillId="0" borderId="4" xfId="0" applyFont="1" applyBorder="1" applyAlignment="1" applyProtection="1">
      <alignment horizontal="center" vertical="center"/>
    </xf>
    <xf numFmtId="0" fontId="0" fillId="0" borderId="2" xfId="0" applyBorder="1" applyAlignment="1" applyProtection="1">
      <alignment horizontal="center" vertical="center"/>
    </xf>
    <xf numFmtId="0" fontId="11" fillId="0" borderId="0" xfId="0" applyFont="1" applyAlignment="1" applyProtection="1">
      <alignment horizontal="left" vertical="center"/>
    </xf>
    <xf numFmtId="0" fontId="11" fillId="0" borderId="0" xfId="0" applyFont="1" applyAlignment="1" applyProtection="1">
      <alignment horizontal="center" vertical="center"/>
    </xf>
    <xf numFmtId="0" fontId="10" fillId="0" borderId="96" xfId="0" applyFont="1" applyBorder="1" applyAlignment="1" applyProtection="1">
      <alignment horizontal="center" vertical="center"/>
    </xf>
    <xf numFmtId="0" fontId="1" fillId="6" borderId="0" xfId="8" applyAlignment="1" applyProtection="1">
      <alignment vertical="center"/>
    </xf>
    <xf numFmtId="0" fontId="10" fillId="0" borderId="0" xfId="0" applyFont="1" applyBorder="1" applyAlignment="1" applyProtection="1">
      <alignment vertical="center"/>
    </xf>
    <xf numFmtId="0" fontId="50" fillId="0" borderId="0" xfId="0" applyFont="1" applyBorder="1" applyAlignment="1" applyProtection="1">
      <alignment vertical="center"/>
    </xf>
    <xf numFmtId="0" fontId="50" fillId="0" borderId="1" xfId="0" applyFont="1" applyBorder="1" applyAlignment="1" applyProtection="1">
      <alignment vertical="center"/>
    </xf>
    <xf numFmtId="0" fontId="50" fillId="0" borderId="0" xfId="0" applyFont="1" applyBorder="1" applyAlignment="1" applyProtection="1">
      <alignment horizontal="center" vertical="center"/>
    </xf>
    <xf numFmtId="0" fontId="8" fillId="0" borderId="0" xfId="0" applyFont="1" applyProtection="1">
      <alignment vertical="center"/>
    </xf>
    <xf numFmtId="0" fontId="10" fillId="0" borderId="0" xfId="0" applyFont="1" applyBorder="1" applyProtection="1">
      <alignment vertical="center"/>
    </xf>
    <xf numFmtId="0" fontId="11" fillId="0" borderId="0" xfId="0" applyFont="1" applyBorder="1" applyAlignment="1" applyProtection="1">
      <alignment vertical="center"/>
    </xf>
    <xf numFmtId="0" fontId="10" fillId="0" borderId="2" xfId="0" applyFont="1" applyBorder="1" applyAlignment="1" applyProtection="1">
      <alignment vertical="center"/>
    </xf>
    <xf numFmtId="0" fontId="10" fillId="0" borderId="1" xfId="0" applyFont="1" applyBorder="1" applyAlignment="1" applyProtection="1">
      <alignment vertical="center"/>
    </xf>
    <xf numFmtId="0" fontId="10" fillId="0" borderId="0" xfId="0" applyFont="1" applyAlignment="1" applyProtection="1">
      <alignment vertical="center" wrapText="1"/>
    </xf>
    <xf numFmtId="0" fontId="10" fillId="0" borderId="0" xfId="0" applyFont="1" applyAlignment="1" applyProtection="1">
      <alignment horizontal="left" vertical="center" wrapText="1"/>
    </xf>
    <xf numFmtId="0" fontId="1" fillId="6" borderId="0" xfId="8" applyAlignment="1" applyProtection="1">
      <alignment horizontal="left" vertical="center"/>
    </xf>
    <xf numFmtId="0" fontId="1" fillId="6" borderId="0" xfId="8" applyAlignment="1" applyProtection="1">
      <alignment horizontal="left" vertical="center" wrapText="1"/>
    </xf>
    <xf numFmtId="0" fontId="62" fillId="0" borderId="0" xfId="0" applyFont="1" applyAlignment="1" applyProtection="1">
      <alignment horizontal="left" vertical="center"/>
    </xf>
    <xf numFmtId="0" fontId="0" fillId="0" borderId="0" xfId="0" applyBorder="1" applyAlignment="1" applyProtection="1">
      <alignment horizontal="center" vertical="center"/>
    </xf>
    <xf numFmtId="0" fontId="43" fillId="0" borderId="2" xfId="0" applyFont="1" applyBorder="1" applyProtection="1">
      <alignment vertical="center"/>
    </xf>
    <xf numFmtId="0" fontId="1" fillId="0" borderId="0" xfId="8" applyFill="1" applyProtection="1">
      <alignment vertical="center"/>
    </xf>
    <xf numFmtId="0" fontId="55" fillId="0" borderId="96" xfId="0" applyFont="1" applyBorder="1" applyProtection="1">
      <alignment vertical="center"/>
    </xf>
    <xf numFmtId="0" fontId="43" fillId="0" borderId="1" xfId="0" applyFont="1" applyBorder="1" applyProtection="1">
      <alignment vertical="center"/>
    </xf>
    <xf numFmtId="0" fontId="56" fillId="0" borderId="0" xfId="0" applyFont="1" applyProtection="1">
      <alignment vertical="center"/>
    </xf>
    <xf numFmtId="0" fontId="61" fillId="0" borderId="0" xfId="0" applyFont="1" applyAlignment="1" applyProtection="1">
      <alignment horizontal="right" vertical="center"/>
    </xf>
    <xf numFmtId="0" fontId="59" fillId="0" borderId="0" xfId="0" applyFont="1" applyProtection="1">
      <alignment vertical="center"/>
    </xf>
    <xf numFmtId="0" fontId="8" fillId="0" borderId="16" xfId="0" applyFont="1" applyBorder="1" applyAlignment="1" applyProtection="1">
      <alignment horizontal="left" vertical="center"/>
    </xf>
    <xf numFmtId="0" fontId="10" fillId="0" borderId="4" xfId="0" applyFont="1" applyBorder="1" applyAlignment="1" applyProtection="1">
      <alignment vertical="center"/>
    </xf>
    <xf numFmtId="0" fontId="59" fillId="0" borderId="4" xfId="0" applyFont="1" applyBorder="1" applyProtection="1">
      <alignment vertical="center"/>
    </xf>
    <xf numFmtId="0" fontId="11" fillId="0" borderId="4" xfId="0" applyFont="1" applyBorder="1" applyProtection="1">
      <alignment vertical="center"/>
    </xf>
    <xf numFmtId="0" fontId="0" fillId="0" borderId="4" xfId="0" applyBorder="1" applyAlignment="1" applyProtection="1">
      <alignment horizontal="center" vertical="center"/>
    </xf>
    <xf numFmtId="0" fontId="0" fillId="0" borderId="8" xfId="0" applyBorder="1" applyAlignment="1" applyProtection="1">
      <alignment horizontal="center" vertical="center"/>
    </xf>
    <xf numFmtId="0" fontId="11" fillId="0" borderId="0" xfId="0" applyFont="1" applyBorder="1" applyProtection="1">
      <alignment vertical="center"/>
    </xf>
    <xf numFmtId="0" fontId="47" fillId="0" borderId="0" xfId="0" applyFont="1" applyBorder="1" applyProtection="1">
      <alignment vertical="center"/>
    </xf>
    <xf numFmtId="176" fontId="53" fillId="0" borderId="0" xfId="0" applyNumberFormat="1" applyFont="1" applyFill="1" applyBorder="1" applyAlignment="1" applyProtection="1">
      <alignment vertical="center" shrinkToFit="1"/>
    </xf>
    <xf numFmtId="0" fontId="10" fillId="0" borderId="0" xfId="0" applyFont="1" applyFill="1" applyBorder="1" applyAlignment="1" applyProtection="1">
      <alignment horizontal="left" vertical="center"/>
    </xf>
    <xf numFmtId="0" fontId="43"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43" fillId="0" borderId="0" xfId="0" applyFont="1" applyAlignment="1" applyProtection="1">
      <alignment horizontal="center" vertical="center"/>
    </xf>
    <xf numFmtId="0" fontId="54" fillId="0" borderId="0" xfId="0" applyFont="1" applyProtection="1">
      <alignment vertical="center"/>
    </xf>
    <xf numFmtId="0" fontId="43" fillId="0" borderId="0" xfId="0" applyFont="1" applyProtection="1">
      <alignment vertical="center"/>
    </xf>
    <xf numFmtId="0" fontId="47" fillId="0" borderId="0" xfId="0" applyFont="1" applyProtection="1">
      <alignment vertical="center"/>
    </xf>
    <xf numFmtId="0" fontId="0" fillId="0" borderId="2" xfId="0" applyBorder="1" applyProtection="1">
      <alignment vertical="center"/>
    </xf>
    <xf numFmtId="0" fontId="43" fillId="0" borderId="0" xfId="0" applyFont="1" applyBorder="1" applyProtection="1">
      <alignment vertical="center"/>
    </xf>
    <xf numFmtId="0" fontId="55" fillId="0" borderId="0" xfId="0" applyFont="1" applyBorder="1" applyProtection="1">
      <alignment vertical="center"/>
    </xf>
    <xf numFmtId="0" fontId="17" fillId="0" borderId="0" xfId="0" applyFont="1" applyProtection="1">
      <alignment vertical="center"/>
    </xf>
    <xf numFmtId="0" fontId="10" fillId="0" borderId="2" xfId="0" applyFont="1" applyBorder="1" applyAlignment="1" applyProtection="1">
      <alignment horizontal="left" vertical="center"/>
    </xf>
    <xf numFmtId="0" fontId="17" fillId="0" borderId="0" xfId="0" applyFont="1" applyAlignment="1" applyProtection="1">
      <alignment horizontal="left" vertical="center"/>
    </xf>
    <xf numFmtId="0" fontId="47" fillId="0" borderId="0" xfId="0" applyFont="1" applyAlignment="1" applyProtection="1">
      <alignment vertical="top"/>
    </xf>
    <xf numFmtId="0" fontId="10" fillId="0" borderId="16" xfId="0" applyFont="1" applyBorder="1" applyProtection="1">
      <alignment vertical="center"/>
    </xf>
    <xf numFmtId="38" fontId="43" fillId="0" borderId="0" xfId="1" applyFont="1" applyFill="1" applyBorder="1" applyAlignment="1" applyProtection="1">
      <alignment horizontal="left" vertical="center"/>
    </xf>
    <xf numFmtId="38" fontId="10" fillId="0" borderId="0" xfId="1" applyFont="1" applyFill="1" applyBorder="1" applyAlignment="1" applyProtection="1">
      <alignment horizontal="center" vertical="center"/>
    </xf>
    <xf numFmtId="38" fontId="10" fillId="0" borderId="0" xfId="1" applyFont="1" applyFill="1" applyBorder="1" applyAlignment="1" applyProtection="1">
      <alignment horizontal="left" vertical="center"/>
    </xf>
    <xf numFmtId="38" fontId="10" fillId="0" borderId="2" xfId="1" applyFont="1" applyFill="1" applyBorder="1" applyAlignment="1" applyProtection="1">
      <alignment horizontal="left" vertical="center"/>
    </xf>
    <xf numFmtId="38" fontId="10" fillId="0" borderId="90" xfId="1" applyFont="1" applyFill="1" applyBorder="1" applyAlignment="1" applyProtection="1">
      <alignment horizontal="left" vertical="center"/>
    </xf>
    <xf numFmtId="0" fontId="11" fillId="0" borderId="13" xfId="0" applyFont="1" applyBorder="1" applyAlignment="1" applyProtection="1">
      <alignment horizontal="center" vertical="center"/>
    </xf>
    <xf numFmtId="0" fontId="11" fillId="0" borderId="22" xfId="0" applyFont="1" applyBorder="1" applyAlignment="1" applyProtection="1">
      <alignment vertical="center"/>
    </xf>
    <xf numFmtId="0" fontId="11" fillId="0" borderId="13" xfId="0" applyFont="1" applyBorder="1" applyAlignment="1" applyProtection="1">
      <alignment vertical="center"/>
    </xf>
    <xf numFmtId="0" fontId="11" fillId="0" borderId="89" xfId="0" applyFont="1" applyBorder="1" applyAlignment="1" applyProtection="1">
      <alignment vertical="center"/>
    </xf>
    <xf numFmtId="0" fontId="11" fillId="0" borderId="75" xfId="0" applyFont="1" applyBorder="1" applyAlignment="1" applyProtection="1">
      <alignment vertical="center"/>
    </xf>
    <xf numFmtId="0" fontId="11" fillId="0" borderId="77" xfId="0" applyFont="1" applyBorder="1" applyAlignment="1" applyProtection="1">
      <alignment vertical="center"/>
    </xf>
    <xf numFmtId="0" fontId="11" fillId="0" borderId="2" xfId="0" applyFont="1" applyBorder="1" applyAlignment="1" applyProtection="1">
      <alignment vertical="center"/>
    </xf>
    <xf numFmtId="0" fontId="11" fillId="0" borderId="90" xfId="0" applyFont="1" applyBorder="1" applyAlignment="1" applyProtection="1">
      <alignment vertical="center"/>
    </xf>
    <xf numFmtId="0" fontId="11" fillId="0" borderId="0" xfId="0" applyFont="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90" xfId="0" applyFont="1" applyFill="1" applyBorder="1" applyAlignment="1" applyProtection="1">
      <alignment horizontal="center" vertical="center"/>
    </xf>
    <xf numFmtId="0" fontId="11" fillId="0" borderId="0" xfId="0" applyFont="1" applyAlignment="1">
      <alignment horizontal="center" vertical="center"/>
    </xf>
    <xf numFmtId="0" fontId="11" fillId="0" borderId="90" xfId="0" applyFont="1" applyFill="1" applyBorder="1" applyAlignment="1" applyProtection="1">
      <alignment vertical="center"/>
    </xf>
    <xf numFmtId="0" fontId="11" fillId="0" borderId="78" xfId="0" applyFont="1" applyFill="1" applyBorder="1" applyAlignment="1" applyProtection="1">
      <alignment vertical="center"/>
    </xf>
    <xf numFmtId="0" fontId="18" fillId="0" borderId="91"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wrapText="1"/>
    </xf>
    <xf numFmtId="0" fontId="18" fillId="0" borderId="50" xfId="0" applyFont="1" applyFill="1" applyBorder="1" applyAlignment="1" applyProtection="1">
      <alignment horizontal="center" vertical="center" wrapText="1"/>
    </xf>
    <xf numFmtId="0" fontId="18" fillId="0" borderId="97"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98"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99" xfId="0" applyFont="1" applyFill="1" applyBorder="1" applyAlignment="1" applyProtection="1">
      <alignment horizontal="center" vertical="center" wrapText="1"/>
    </xf>
    <xf numFmtId="0" fontId="14" fillId="0" borderId="97"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0" xfId="0" applyFont="1" applyFill="1" applyBorder="1" applyAlignment="1" applyProtection="1">
      <alignment horizontal="center" vertical="center" wrapText="1"/>
    </xf>
    <xf numFmtId="0" fontId="14" fillId="0" borderId="77" xfId="0" applyFont="1" applyFill="1" applyBorder="1" applyAlignment="1" applyProtection="1">
      <alignment horizontal="center" vertical="center" wrapText="1"/>
    </xf>
    <xf numFmtId="0" fontId="14" fillId="0" borderId="76" xfId="0" applyFont="1" applyFill="1" applyBorder="1" applyAlignment="1" applyProtection="1">
      <alignment horizontal="center" vertical="center" wrapText="1"/>
    </xf>
    <xf numFmtId="0" fontId="11" fillId="0" borderId="0" xfId="0" applyFont="1" applyAlignment="1">
      <alignment horizontal="center" vertical="center"/>
    </xf>
    <xf numFmtId="0" fontId="11" fillId="0" borderId="77" xfId="0" applyFont="1" applyBorder="1" applyAlignment="1">
      <alignment horizontal="center" vertical="center"/>
    </xf>
    <xf numFmtId="0" fontId="11" fillId="0" borderId="13" xfId="0" applyFont="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77" xfId="0" applyFont="1" applyFill="1" applyBorder="1" applyAlignment="1" applyProtection="1">
      <alignment horizontal="center" vertical="center"/>
    </xf>
    <xf numFmtId="38" fontId="10" fillId="2" borderId="4" xfId="1" applyFont="1" applyFill="1" applyBorder="1" applyAlignment="1" applyProtection="1">
      <alignment horizontal="center" vertical="center"/>
    </xf>
    <xf numFmtId="0" fontId="10" fillId="0" borderId="0" xfId="0" applyFont="1" applyFill="1" applyBorder="1" applyAlignment="1" applyProtection="1">
      <alignment horizontal="distributed"/>
    </xf>
    <xf numFmtId="0" fontId="10" fillId="0" borderId="0" xfId="0" applyFont="1" applyFill="1" applyBorder="1" applyAlignment="1" applyProtection="1">
      <alignment horizontal="distributed" vertical="top"/>
    </xf>
    <xf numFmtId="38" fontId="43" fillId="0" borderId="2" xfId="1" applyFont="1" applyFill="1" applyBorder="1" applyAlignment="1" applyProtection="1">
      <alignment horizontal="left" vertical="center"/>
    </xf>
    <xf numFmtId="38" fontId="43" fillId="0" borderId="0" xfId="1" applyFont="1" applyFill="1" applyBorder="1" applyAlignment="1" applyProtection="1">
      <alignment horizontal="left"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2" borderId="0" xfId="0" applyFont="1" applyFill="1" applyAlignment="1" applyProtection="1">
      <alignment horizontal="left" vertical="center" shrinkToFit="1"/>
    </xf>
    <xf numFmtId="0" fontId="17" fillId="2" borderId="0" xfId="0" applyFont="1" applyFill="1" applyAlignment="1" applyProtection="1">
      <alignment horizontal="left" vertical="center" shrinkToFit="1"/>
    </xf>
    <xf numFmtId="38" fontId="10" fillId="0" borderId="0" xfId="1" applyFont="1" applyFill="1" applyBorder="1" applyAlignment="1" applyProtection="1">
      <alignment horizontal="center" vertical="top" wrapText="1"/>
    </xf>
    <xf numFmtId="38" fontId="10" fillId="0" borderId="0" xfId="1" applyFont="1" applyFill="1" applyBorder="1" applyAlignment="1" applyProtection="1">
      <alignment horizontal="left" vertical="top" wrapText="1"/>
    </xf>
    <xf numFmtId="0" fontId="10" fillId="0" borderId="101" xfId="0" applyFont="1" applyBorder="1" applyAlignment="1" applyProtection="1">
      <alignment horizontal="left" vertical="top"/>
    </xf>
    <xf numFmtId="0" fontId="10" fillId="0" borderId="5" xfId="0" applyFont="1" applyBorder="1" applyAlignment="1" applyProtection="1">
      <alignment horizontal="left" vertical="top"/>
    </xf>
    <xf numFmtId="0" fontId="10" fillId="0" borderId="88" xfId="0" applyFont="1" applyBorder="1" applyAlignment="1" applyProtection="1">
      <alignment horizontal="left" vertical="top"/>
    </xf>
    <xf numFmtId="49" fontId="10" fillId="0" borderId="43" xfId="0" applyNumberFormat="1" applyFont="1" applyFill="1" applyBorder="1" applyAlignment="1" applyProtection="1">
      <alignment horizontal="center" vertical="center" wrapText="1"/>
    </xf>
    <xf numFmtId="49" fontId="10" fillId="0" borderId="38" xfId="0" applyNumberFormat="1" applyFont="1" applyFill="1" applyBorder="1" applyAlignment="1" applyProtection="1">
      <alignment horizontal="center" vertical="center"/>
    </xf>
    <xf numFmtId="49" fontId="10" fillId="0" borderId="23" xfId="0" applyNumberFormat="1" applyFont="1" applyFill="1" applyBorder="1" applyAlignment="1" applyProtection="1">
      <alignment horizontal="center" vertical="center"/>
    </xf>
    <xf numFmtId="0" fontId="18" fillId="0" borderId="48" xfId="0" applyFont="1" applyFill="1" applyBorder="1" applyAlignment="1" applyProtection="1">
      <alignment horizontal="center" vertical="center" wrapText="1"/>
    </xf>
    <xf numFmtId="0" fontId="18" fillId="0" borderId="46" xfId="0" applyFont="1" applyFill="1" applyBorder="1" applyAlignment="1" applyProtection="1">
      <alignment horizontal="center" vertical="center"/>
    </xf>
    <xf numFmtId="0" fontId="18" fillId="0" borderId="49" xfId="0" applyFont="1" applyFill="1" applyBorder="1" applyAlignment="1" applyProtection="1">
      <alignment horizontal="center" vertical="center"/>
    </xf>
    <xf numFmtId="38" fontId="10" fillId="0" borderId="48" xfId="1" applyFont="1" applyFill="1" applyBorder="1" applyAlignment="1" applyProtection="1">
      <alignment horizontal="center" vertical="center"/>
    </xf>
    <xf numFmtId="38" fontId="10" fillId="0" borderId="46" xfId="1"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2" borderId="26" xfId="0" applyNumberFormat="1" applyFont="1" applyFill="1" applyBorder="1" applyAlignment="1" applyProtection="1">
      <alignment horizontal="center" vertical="center"/>
    </xf>
    <xf numFmtId="0" fontId="10" fillId="2" borderId="38"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textRotation="255" shrinkToFit="1"/>
    </xf>
    <xf numFmtId="0" fontId="11" fillId="0" borderId="24" xfId="0" applyFont="1" applyFill="1" applyBorder="1" applyAlignment="1" applyProtection="1">
      <alignment horizontal="center" vertical="center" textRotation="255" shrinkToFit="1"/>
    </xf>
    <xf numFmtId="0" fontId="10" fillId="2" borderId="32" xfId="0" applyNumberFormat="1" applyFont="1" applyFill="1" applyBorder="1" applyAlignment="1" applyProtection="1">
      <alignment horizontal="center" vertical="center"/>
    </xf>
    <xf numFmtId="0" fontId="10" fillId="2" borderId="14" xfId="0" applyNumberFormat="1"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3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xf>
    <xf numFmtId="0" fontId="11" fillId="0" borderId="45" xfId="0" applyFont="1" applyFill="1" applyBorder="1" applyAlignment="1" applyProtection="1">
      <alignment horizontal="center" vertical="center"/>
    </xf>
    <xf numFmtId="0" fontId="11" fillId="0" borderId="3"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49" fontId="10" fillId="2" borderId="44" xfId="0" applyNumberFormat="1" applyFont="1" applyFill="1" applyBorder="1" applyAlignment="1" applyProtection="1">
      <alignment horizontal="center" vertical="center"/>
    </xf>
    <xf numFmtId="49" fontId="10" fillId="2" borderId="46" xfId="0" applyNumberFormat="1" applyFont="1" applyFill="1" applyBorder="1" applyAlignment="1" applyProtection="1">
      <alignment horizontal="center" vertical="center"/>
    </xf>
    <xf numFmtId="49" fontId="10" fillId="2" borderId="45" xfId="0" applyNumberFormat="1" applyFont="1" applyFill="1" applyBorder="1" applyAlignment="1" applyProtection="1">
      <alignment horizontal="center" vertical="center"/>
    </xf>
    <xf numFmtId="49" fontId="11" fillId="2" borderId="3" xfId="0" applyNumberFormat="1" applyFont="1" applyFill="1" applyBorder="1" applyAlignment="1" applyProtection="1">
      <alignment horizontal="center" vertical="center" wrapText="1"/>
    </xf>
    <xf numFmtId="49" fontId="11" fillId="2" borderId="5" xfId="0" applyNumberFormat="1" applyFont="1" applyFill="1" applyBorder="1" applyAlignment="1" applyProtection="1">
      <alignment horizontal="center" vertical="center" wrapText="1"/>
    </xf>
    <xf numFmtId="176" fontId="7" fillId="0" borderId="38" xfId="1" applyNumberFormat="1" applyFont="1" applyFill="1" applyBorder="1" applyAlignment="1" applyProtection="1">
      <alignment horizontal="left" vertical="center" wrapText="1" shrinkToFit="1"/>
    </xf>
    <xf numFmtId="176" fontId="10" fillId="0" borderId="38" xfId="1" applyNumberFormat="1" applyFont="1" applyFill="1" applyBorder="1" applyAlignment="1" applyProtection="1">
      <alignment horizontal="left" vertical="center" wrapText="1" shrinkToFit="1"/>
    </xf>
    <xf numFmtId="176" fontId="10" fillId="0" borderId="39" xfId="1" applyNumberFormat="1" applyFont="1" applyFill="1" applyBorder="1" applyAlignment="1" applyProtection="1">
      <alignment horizontal="left" vertical="center" wrapText="1" shrinkToFit="1"/>
    </xf>
    <xf numFmtId="38" fontId="10" fillId="2" borderId="0" xfId="1" applyFont="1" applyFill="1" applyBorder="1" applyAlignment="1" applyProtection="1">
      <alignment horizontal="center" vertical="center"/>
    </xf>
    <xf numFmtId="0" fontId="23" fillId="0" borderId="6"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shrinkToFit="1"/>
    </xf>
    <xf numFmtId="0" fontId="23" fillId="0" borderId="1" xfId="0" applyFont="1" applyFill="1" applyBorder="1" applyAlignment="1" applyProtection="1">
      <alignment horizontal="left" vertical="center" shrinkToFit="1"/>
    </xf>
    <xf numFmtId="49" fontId="10" fillId="2" borderId="26" xfId="0" applyNumberFormat="1" applyFont="1" applyFill="1" applyBorder="1" applyAlignment="1" applyProtection="1">
      <alignment horizontal="left" vertical="center" wrapText="1"/>
    </xf>
    <xf numFmtId="49" fontId="10" fillId="2" borderId="38" xfId="0" applyNumberFormat="1" applyFont="1" applyFill="1" applyBorder="1" applyAlignment="1" applyProtection="1">
      <alignment horizontal="left" vertical="center" wrapText="1"/>
    </xf>
    <xf numFmtId="49" fontId="10" fillId="2" borderId="39" xfId="0" applyNumberFormat="1" applyFont="1" applyFill="1" applyBorder="1" applyAlignment="1" applyProtection="1">
      <alignment horizontal="left" vertical="center" wrapText="1"/>
    </xf>
    <xf numFmtId="49" fontId="10" fillId="2" borderId="32" xfId="0" applyNumberFormat="1" applyFont="1" applyFill="1" applyBorder="1" applyAlignment="1" applyProtection="1">
      <alignment horizontal="left" vertical="center" wrapText="1"/>
    </xf>
    <xf numFmtId="49" fontId="10" fillId="2" borderId="14" xfId="0" applyNumberFormat="1" applyFont="1" applyFill="1" applyBorder="1" applyAlignment="1" applyProtection="1">
      <alignment horizontal="left" vertical="center" wrapText="1"/>
    </xf>
    <xf numFmtId="49" fontId="10" fillId="2" borderId="15" xfId="0" applyNumberFormat="1" applyFont="1" applyFill="1" applyBorder="1" applyAlignment="1" applyProtection="1">
      <alignment horizontal="left" vertical="center" wrapText="1"/>
    </xf>
    <xf numFmtId="0" fontId="11" fillId="0" borderId="3"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9" xfId="0" applyFont="1" applyFill="1" applyBorder="1" applyAlignment="1" applyProtection="1">
      <alignment horizontal="center" vertical="center" textRotation="255" shrinkToFit="1"/>
    </xf>
    <xf numFmtId="0" fontId="11" fillId="0" borderId="12" xfId="0" applyFont="1" applyFill="1" applyBorder="1" applyAlignment="1" applyProtection="1">
      <alignment horizontal="center" vertical="center" textRotation="255" shrinkToFit="1"/>
    </xf>
    <xf numFmtId="0" fontId="8" fillId="0" borderId="17" xfId="0" applyFont="1" applyFill="1" applyBorder="1" applyAlignment="1" applyProtection="1">
      <alignment horizontal="center" vertical="center" wrapText="1"/>
    </xf>
    <xf numFmtId="0" fontId="8" fillId="0" borderId="47" xfId="0" applyFont="1" applyFill="1" applyBorder="1" applyAlignment="1" applyProtection="1">
      <alignment horizontal="center" vertical="center" wrapText="1"/>
    </xf>
    <xf numFmtId="0" fontId="8" fillId="0" borderId="21" xfId="0" applyFont="1" applyFill="1" applyBorder="1" applyAlignment="1" applyProtection="1">
      <alignment horizontal="center" vertical="center" wrapText="1"/>
    </xf>
    <xf numFmtId="176" fontId="10" fillId="0" borderId="46" xfId="1" applyNumberFormat="1" applyFont="1" applyFill="1" applyBorder="1" applyAlignment="1" applyProtection="1">
      <alignment horizontal="center" vertical="center" shrinkToFit="1"/>
    </xf>
    <xf numFmtId="176" fontId="10" fillId="0" borderId="49" xfId="1" applyNumberFormat="1" applyFont="1" applyFill="1" applyBorder="1" applyAlignment="1" applyProtection="1">
      <alignment horizontal="center" vertical="center" shrinkToFit="1"/>
    </xf>
    <xf numFmtId="38" fontId="10" fillId="2" borderId="38" xfId="1" applyFont="1" applyFill="1" applyBorder="1" applyAlignment="1" applyProtection="1">
      <alignment horizontal="center" vertical="center"/>
    </xf>
    <xf numFmtId="0" fontId="10" fillId="0" borderId="38" xfId="0" applyNumberFormat="1"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176" fontId="10" fillId="0" borderId="0" xfId="0" applyNumberFormat="1" applyFont="1" applyFill="1" applyBorder="1" applyAlignment="1" applyProtection="1">
      <alignment horizontal="center" vertical="center" shrinkToFit="1"/>
    </xf>
    <xf numFmtId="0" fontId="10" fillId="2" borderId="0" xfId="0" applyFont="1" applyFill="1" applyAlignment="1" applyProtection="1">
      <alignment horizontal="left" vertical="center"/>
    </xf>
    <xf numFmtId="38" fontId="10" fillId="0" borderId="0" xfId="1" applyFont="1" applyFill="1" applyBorder="1" applyAlignment="1" applyProtection="1">
      <alignment horizontal="center" vertical="center"/>
    </xf>
    <xf numFmtId="0" fontId="18" fillId="0" borderId="43" xfId="0" applyFont="1" applyFill="1" applyBorder="1" applyAlignment="1" applyProtection="1">
      <alignment horizontal="center" vertical="center" wrapText="1"/>
    </xf>
    <xf numFmtId="0" fontId="18" fillId="0" borderId="38"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9" fontId="10" fillId="0" borderId="43" xfId="1" applyNumberFormat="1" applyFont="1" applyFill="1" applyBorder="1" applyAlignment="1" applyProtection="1">
      <alignment horizontal="center" vertical="center" shrinkToFit="1"/>
    </xf>
    <xf numFmtId="9" fontId="10" fillId="0" borderId="38" xfId="1" applyNumberFormat="1"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wrapText="1"/>
    </xf>
    <xf numFmtId="0" fontId="14" fillId="0" borderId="92" xfId="0" applyFont="1" applyFill="1" applyBorder="1" applyAlignment="1" applyProtection="1">
      <alignment horizontal="left" vertical="center" wrapText="1"/>
    </xf>
    <xf numFmtId="0" fontId="18" fillId="0" borderId="57" xfId="0" applyFont="1" applyFill="1" applyBorder="1" applyAlignment="1" applyProtection="1">
      <alignment horizontal="center" vertical="center" wrapText="1"/>
    </xf>
    <xf numFmtId="0" fontId="18" fillId="0" borderId="58" xfId="0" applyFont="1" applyFill="1" applyBorder="1" applyAlignment="1" applyProtection="1">
      <alignment horizontal="center" vertical="center" wrapText="1"/>
    </xf>
    <xf numFmtId="0" fontId="18" fillId="0" borderId="60" xfId="0" applyFont="1" applyFill="1" applyBorder="1" applyAlignment="1" applyProtection="1">
      <alignment horizontal="center" vertical="center" wrapText="1"/>
    </xf>
    <xf numFmtId="0" fontId="10" fillId="2" borderId="59" xfId="1" applyNumberFormat="1" applyFont="1" applyFill="1" applyBorder="1" applyAlignment="1" applyProtection="1">
      <alignment horizontal="center" vertical="center"/>
    </xf>
    <xf numFmtId="0" fontId="10" fillId="2" borderId="58" xfId="1" applyNumberFormat="1" applyFont="1" applyFill="1" applyBorder="1" applyAlignment="1" applyProtection="1">
      <alignment horizontal="center" vertical="center"/>
    </xf>
    <xf numFmtId="0" fontId="18" fillId="0" borderId="63" xfId="0" applyFont="1" applyFill="1" applyBorder="1" applyAlignment="1" applyProtection="1">
      <alignment horizontal="center" vertical="center" wrapText="1"/>
    </xf>
    <xf numFmtId="0" fontId="18" fillId="0" borderId="38" xfId="0" applyFont="1" applyFill="1" applyBorder="1" applyAlignment="1" applyProtection="1">
      <alignment horizontal="center" vertical="center" wrapText="1"/>
    </xf>
    <xf numFmtId="0" fontId="18" fillId="0" borderId="39" xfId="0" applyFont="1" applyFill="1" applyBorder="1" applyAlignment="1" applyProtection="1">
      <alignment horizontal="center" vertical="center" wrapText="1"/>
    </xf>
    <xf numFmtId="0" fontId="10" fillId="2" borderId="43" xfId="1" applyNumberFormat="1" applyFont="1" applyFill="1" applyBorder="1" applyAlignment="1" applyProtection="1">
      <alignment horizontal="center" vertical="center"/>
    </xf>
    <xf numFmtId="0" fontId="10" fillId="2" borderId="38" xfId="1" applyNumberFormat="1" applyFont="1" applyFill="1" applyBorder="1" applyAlignment="1" applyProtection="1">
      <alignment horizontal="center" vertical="center"/>
    </xf>
    <xf numFmtId="0" fontId="14" fillId="0" borderId="22" xfId="0" applyFont="1" applyFill="1" applyBorder="1" applyAlignment="1" applyProtection="1">
      <alignment horizontal="center" vertical="center" shrinkToFit="1"/>
    </xf>
    <xf numFmtId="0" fontId="14" fillId="0" borderId="13" xfId="0" applyFont="1" applyFill="1" applyBorder="1" applyAlignment="1" applyProtection="1">
      <alignment horizontal="center" vertical="center" shrinkToFit="1"/>
    </xf>
    <xf numFmtId="0" fontId="14" fillId="0" borderId="10" xfId="0" applyFont="1" applyFill="1" applyBorder="1" applyAlignment="1" applyProtection="1">
      <alignment horizontal="center" vertical="center" shrinkToFit="1"/>
    </xf>
    <xf numFmtId="0" fontId="14" fillId="0" borderId="2"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10" fillId="0" borderId="0" xfId="0" applyFont="1" applyFill="1" applyAlignment="1" applyProtection="1">
      <alignment horizontal="left" vertical="top" wrapText="1"/>
    </xf>
    <xf numFmtId="0" fontId="10" fillId="0" borderId="0" xfId="0" applyFont="1" applyFill="1" applyAlignment="1" applyProtection="1">
      <alignment horizontal="left" vertical="center"/>
    </xf>
    <xf numFmtId="0" fontId="7" fillId="0" borderId="29"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8" fillId="3" borderId="31"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25"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26" xfId="0" applyFont="1" applyFill="1" applyBorder="1" applyAlignment="1" applyProtection="1">
      <alignment horizontal="center" vertical="center"/>
    </xf>
    <xf numFmtId="0" fontId="14" fillId="0" borderId="27"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27" fillId="2" borderId="0" xfId="0" applyFont="1" applyFill="1" applyAlignment="1" applyProtection="1">
      <alignment horizontal="center"/>
    </xf>
    <xf numFmtId="49" fontId="10" fillId="0" borderId="0" xfId="0" applyNumberFormat="1" applyFont="1" applyFill="1" applyAlignment="1" applyProtection="1">
      <alignment horizontal="left" vertical="top" wrapText="1"/>
    </xf>
    <xf numFmtId="49" fontId="10" fillId="0" borderId="0" xfId="0" applyNumberFormat="1" applyFont="1" applyFill="1" applyAlignment="1" applyProtection="1">
      <alignment horizontal="left" vertical="top"/>
    </xf>
    <xf numFmtId="0" fontId="10" fillId="0" borderId="0" xfId="0" applyFont="1" applyFill="1" applyAlignment="1" applyProtection="1">
      <alignment horizontal="left" vertical="top"/>
    </xf>
    <xf numFmtId="38" fontId="10" fillId="0" borderId="0" xfId="1" applyFont="1" applyFill="1" applyBorder="1" applyAlignment="1" applyProtection="1">
      <alignment horizontal="left" vertical="center"/>
    </xf>
    <xf numFmtId="0" fontId="29" fillId="0" borderId="0" xfId="0" applyFont="1" applyAlignment="1" applyProtection="1">
      <alignment horizontal="center"/>
    </xf>
    <xf numFmtId="38" fontId="10" fillId="2" borderId="43" xfId="1" applyFont="1" applyFill="1" applyBorder="1" applyAlignment="1" applyProtection="1">
      <alignment horizontal="center" vertical="center"/>
    </xf>
    <xf numFmtId="38" fontId="10" fillId="0" borderId="22" xfId="1" applyFont="1" applyFill="1" applyBorder="1" applyAlignment="1" applyProtection="1">
      <alignment horizontal="left" vertical="center"/>
    </xf>
    <xf numFmtId="38" fontId="10" fillId="0" borderId="13" xfId="1" applyFont="1" applyFill="1" applyBorder="1" applyAlignment="1" applyProtection="1">
      <alignment horizontal="left" vertical="center"/>
    </xf>
    <xf numFmtId="38" fontId="10" fillId="0" borderId="89" xfId="1" applyFont="1" applyFill="1" applyBorder="1" applyAlignment="1" applyProtection="1">
      <alignment horizontal="left" vertical="center"/>
    </xf>
    <xf numFmtId="38" fontId="10" fillId="0" borderId="2" xfId="1" applyFont="1" applyFill="1" applyBorder="1" applyAlignment="1" applyProtection="1">
      <alignment horizontal="left" vertical="center"/>
    </xf>
    <xf numFmtId="38" fontId="10" fillId="0" borderId="90" xfId="1" applyFont="1" applyFill="1" applyBorder="1" applyAlignment="1" applyProtection="1">
      <alignment horizontal="left" vertical="center"/>
    </xf>
    <xf numFmtId="0" fontId="10" fillId="0" borderId="0" xfId="0" applyFont="1" applyFill="1" applyAlignment="1" applyProtection="1">
      <alignment horizontal="center" vertical="center"/>
    </xf>
    <xf numFmtId="49" fontId="10" fillId="0" borderId="0" xfId="0" applyNumberFormat="1" applyFont="1" applyFill="1" applyAlignment="1" applyProtection="1">
      <alignment horizontal="center" vertical="top"/>
    </xf>
    <xf numFmtId="38" fontId="10" fillId="0" borderId="4" xfId="1" applyFont="1" applyBorder="1" applyAlignment="1" applyProtection="1">
      <alignment horizontal="center" vertical="center"/>
    </xf>
    <xf numFmtId="38" fontId="58" fillId="0" borderId="96" xfId="1" applyFont="1" applyBorder="1" applyAlignment="1" applyProtection="1">
      <alignment horizontal="center" vertical="center"/>
    </xf>
    <xf numFmtId="38" fontId="10" fillId="0" borderId="4" xfId="1" applyFont="1" applyBorder="1" applyAlignment="1" applyProtection="1">
      <alignment horizontal="center" vertical="center"/>
      <protection locked="0"/>
    </xf>
    <xf numFmtId="178" fontId="10" fillId="0" borderId="4" xfId="5" applyNumberFormat="1" applyFont="1" applyBorder="1" applyAlignment="1" applyProtection="1">
      <alignment horizontal="center" vertical="center"/>
    </xf>
    <xf numFmtId="0" fontId="10" fillId="0" borderId="0" xfId="0" applyFont="1" applyAlignment="1" applyProtection="1">
      <alignment horizontal="center" vertical="center"/>
    </xf>
    <xf numFmtId="0" fontId="10" fillId="0" borderId="0" xfId="0" applyFont="1" applyBorder="1" applyAlignment="1" applyProtection="1">
      <alignment horizontal="center" vertical="center"/>
    </xf>
    <xf numFmtId="10" fontId="10" fillId="0" borderId="4" xfId="5" applyNumberFormat="1" applyFont="1" applyBorder="1" applyAlignment="1" applyProtection="1">
      <alignment horizontal="center" vertical="center"/>
    </xf>
    <xf numFmtId="0" fontId="10" fillId="0" borderId="0" xfId="0" applyFont="1" applyAlignment="1" applyProtection="1">
      <alignment horizontal="left" vertical="center" wrapText="1"/>
    </xf>
    <xf numFmtId="0" fontId="50" fillId="0" borderId="0" xfId="0" applyFont="1" applyAlignment="1" applyProtection="1">
      <alignment horizontal="center" vertical="center"/>
    </xf>
    <xf numFmtId="38" fontId="11" fillId="0" borderId="14" xfId="1" applyFont="1" applyBorder="1" applyAlignment="1" applyProtection="1">
      <alignment horizontal="center" vertical="center"/>
    </xf>
    <xf numFmtId="38" fontId="10" fillId="0" borderId="14" xfId="1" applyFont="1" applyBorder="1" applyAlignment="1" applyProtection="1">
      <alignment horizontal="center" vertical="center"/>
    </xf>
    <xf numFmtId="0" fontId="47" fillId="0" borderId="93" xfId="0" applyFont="1" applyFill="1" applyBorder="1" applyAlignment="1" applyProtection="1">
      <alignment horizontal="center" vertical="center"/>
    </xf>
    <xf numFmtId="0" fontId="47" fillId="0" borderId="94" xfId="0" applyFont="1" applyFill="1" applyBorder="1" applyAlignment="1" applyProtection="1">
      <alignment horizontal="center" vertical="center" shrinkToFit="1"/>
    </xf>
    <xf numFmtId="0" fontId="46" fillId="0" borderId="0" xfId="0" applyFont="1" applyFill="1" applyAlignment="1" applyProtection="1">
      <alignment horizontal="center" vertical="top"/>
    </xf>
    <xf numFmtId="0" fontId="46" fillId="0" borderId="1" xfId="0" applyFont="1" applyFill="1" applyBorder="1" applyAlignment="1" applyProtection="1">
      <alignment horizontal="center" vertical="top"/>
    </xf>
    <xf numFmtId="0" fontId="46" fillId="0" borderId="4" xfId="0" applyFont="1" applyFill="1" applyBorder="1" applyAlignment="1" applyProtection="1">
      <alignment horizontal="center" vertical="top"/>
    </xf>
    <xf numFmtId="0" fontId="46" fillId="0" borderId="8" xfId="0" applyFont="1" applyFill="1" applyBorder="1" applyAlignment="1" applyProtection="1">
      <alignment horizontal="center" vertical="top"/>
    </xf>
    <xf numFmtId="38" fontId="10" fillId="0" borderId="96" xfId="1" applyFont="1" applyBorder="1" applyAlignment="1" applyProtection="1">
      <alignment horizontal="center" vertical="center"/>
    </xf>
    <xf numFmtId="0" fontId="30" fillId="0" borderId="35" xfId="3" applyFont="1" applyBorder="1" applyAlignment="1">
      <alignment horizontal="left" vertical="center"/>
    </xf>
    <xf numFmtId="0" fontId="30" fillId="0" borderId="33" xfId="3" applyFont="1" applyBorder="1" applyAlignment="1">
      <alignment horizontal="left" vertical="center"/>
    </xf>
    <xf numFmtId="0" fontId="30" fillId="0" borderId="34" xfId="3" applyFont="1" applyBorder="1" applyAlignment="1">
      <alignment horizontal="left" vertical="center"/>
    </xf>
    <xf numFmtId="0" fontId="30" fillId="0" borderId="0" xfId="0" applyFont="1" applyAlignment="1">
      <alignment horizontal="right"/>
    </xf>
    <xf numFmtId="0" fontId="30" fillId="0" borderId="77" xfId="3" applyFont="1" applyBorder="1" applyAlignment="1">
      <alignment horizontal="left" vertical="center"/>
    </xf>
    <xf numFmtId="0" fontId="30" fillId="0" borderId="76" xfId="3" applyFont="1" applyBorder="1" applyAlignment="1">
      <alignment horizontal="left" vertical="center"/>
    </xf>
    <xf numFmtId="0" fontId="30" fillId="0" borderId="75" xfId="3" applyFont="1" applyBorder="1" applyAlignment="1" applyProtection="1">
      <alignment horizontal="right" vertical="center"/>
      <protection locked="0"/>
    </xf>
    <xf numFmtId="0" fontId="30" fillId="0" borderId="77" xfId="3" applyFont="1" applyBorder="1" applyAlignment="1" applyProtection="1">
      <alignment horizontal="right" vertical="center"/>
      <protection locked="0"/>
    </xf>
    <xf numFmtId="0" fontId="30" fillId="0" borderId="77" xfId="3" applyFont="1" applyBorder="1">
      <alignment vertical="center"/>
    </xf>
    <xf numFmtId="0" fontId="32" fillId="0" borderId="0" xfId="3" applyFont="1" applyAlignment="1">
      <alignment horizontal="left" vertical="center" wrapText="1"/>
    </xf>
    <xf numFmtId="0" fontId="33" fillId="0" borderId="0" xfId="3" applyFont="1" applyAlignment="1">
      <alignment horizontal="left" vertical="center" wrapText="1"/>
    </xf>
    <xf numFmtId="0" fontId="30" fillId="0" borderId="58" xfId="3" applyFont="1" applyBorder="1" applyAlignment="1">
      <alignment horizontal="left" vertical="center"/>
    </xf>
    <xf numFmtId="0" fontId="30" fillId="0" borderId="60" xfId="3" applyFont="1" applyBorder="1" applyAlignment="1">
      <alignment horizontal="left" vertical="center"/>
    </xf>
    <xf numFmtId="0" fontId="30" fillId="0" borderId="59" xfId="3" applyFont="1" applyBorder="1" applyAlignment="1" applyProtection="1">
      <alignment horizontal="right" vertical="center"/>
      <protection locked="0"/>
    </xf>
    <xf numFmtId="0" fontId="30" fillId="0" borderId="58" xfId="3" applyFont="1" applyBorder="1" applyAlignment="1" applyProtection="1">
      <alignment horizontal="right" vertical="center"/>
      <protection locked="0"/>
    </xf>
    <xf numFmtId="0" fontId="30" fillId="0" borderId="58" xfId="3" applyFont="1" applyBorder="1">
      <alignment vertical="center"/>
    </xf>
    <xf numFmtId="0" fontId="30" fillId="4" borderId="52" xfId="3" applyFont="1" applyFill="1" applyBorder="1" applyAlignment="1">
      <alignment horizontal="center" vertical="center"/>
    </xf>
    <xf numFmtId="0" fontId="30" fillId="4" borderId="54" xfId="3" applyFont="1" applyFill="1" applyBorder="1" applyAlignment="1">
      <alignment horizontal="center" vertical="center"/>
    </xf>
    <xf numFmtId="0" fontId="30" fillId="4" borderId="53" xfId="3" applyFont="1" applyFill="1" applyBorder="1" applyAlignment="1">
      <alignment horizontal="center" vertical="center"/>
    </xf>
    <xf numFmtId="0" fontId="30" fillId="4" borderId="55" xfId="3" applyFont="1" applyFill="1" applyBorder="1" applyAlignment="1">
      <alignment horizontal="center" vertical="center"/>
    </xf>
    <xf numFmtId="0" fontId="30" fillId="0" borderId="79" xfId="3" applyFont="1" applyBorder="1" applyAlignment="1">
      <alignment horizontal="center" vertical="center"/>
    </xf>
    <xf numFmtId="0" fontId="30" fillId="0" borderId="80" xfId="3" applyFont="1" applyBorder="1" applyAlignment="1">
      <alignment horizontal="center" vertical="center"/>
    </xf>
    <xf numFmtId="0" fontId="30" fillId="0" borderId="81" xfId="3" applyFont="1" applyBorder="1" applyAlignment="1">
      <alignment horizontal="center" vertical="center"/>
    </xf>
    <xf numFmtId="0" fontId="45" fillId="0" borderId="79" xfId="3" applyFont="1" applyBorder="1" applyAlignment="1">
      <alignment horizontal="center" vertical="center"/>
    </xf>
    <xf numFmtId="0" fontId="45" fillId="0" borderId="80" xfId="3" applyFont="1" applyBorder="1" applyAlignment="1">
      <alignment horizontal="center" vertical="center"/>
    </xf>
    <xf numFmtId="0" fontId="45" fillId="0" borderId="81" xfId="3" applyFont="1" applyBorder="1" applyAlignment="1">
      <alignment horizontal="center" vertical="center"/>
    </xf>
    <xf numFmtId="0" fontId="30" fillId="0" borderId="57" xfId="3" applyFont="1" applyBorder="1" applyAlignment="1">
      <alignment horizontal="center" vertical="center"/>
    </xf>
    <xf numFmtId="0" fontId="30" fillId="0" borderId="58" xfId="3" applyFont="1" applyBorder="1" applyAlignment="1">
      <alignment horizontal="center" vertical="center"/>
    </xf>
    <xf numFmtId="0" fontId="30" fillId="0" borderId="83" xfId="3" applyFont="1" applyBorder="1" applyAlignment="1">
      <alignment horizontal="center" vertical="center"/>
    </xf>
    <xf numFmtId="0" fontId="30" fillId="0" borderId="84" xfId="3" applyFont="1" applyBorder="1" applyAlignment="1">
      <alignment horizontal="center" vertical="center"/>
    </xf>
    <xf numFmtId="0" fontId="30" fillId="0" borderId="85" xfId="3" applyFont="1" applyBorder="1" applyAlignment="1" applyProtection="1">
      <alignment horizontal="right" vertical="center"/>
      <protection locked="0"/>
    </xf>
    <xf numFmtId="0" fontId="30" fillId="0" borderId="84" xfId="3" applyFont="1" applyBorder="1" applyAlignment="1" applyProtection="1">
      <alignment horizontal="right" vertical="center"/>
      <protection locked="0"/>
    </xf>
    <xf numFmtId="0" fontId="30" fillId="0" borderId="84" xfId="3" applyFont="1" applyBorder="1">
      <alignment vertical="center"/>
    </xf>
    <xf numFmtId="0" fontId="30" fillId="0" borderId="63" xfId="3" applyFont="1" applyBorder="1" applyAlignment="1">
      <alignment horizontal="center" vertical="center"/>
    </xf>
    <xf numFmtId="0" fontId="30" fillId="0" borderId="38" xfId="3" applyFont="1" applyBorder="1" applyAlignment="1">
      <alignment horizontal="center" vertical="center"/>
    </xf>
    <xf numFmtId="0" fontId="30" fillId="0" borderId="66" xfId="3" applyFont="1" applyBorder="1" applyAlignment="1">
      <alignment horizontal="center" vertical="center"/>
    </xf>
    <xf numFmtId="0" fontId="30" fillId="0" borderId="67" xfId="3" applyFont="1" applyBorder="1" applyAlignment="1">
      <alignment horizontal="center" vertical="center"/>
    </xf>
    <xf numFmtId="0" fontId="30" fillId="0" borderId="72" xfId="3" applyFont="1" applyBorder="1" applyAlignment="1">
      <alignment horizontal="center" vertical="center"/>
    </xf>
    <xf numFmtId="0" fontId="30" fillId="0" borderId="73" xfId="3" applyFont="1" applyBorder="1" applyAlignment="1">
      <alignment horizontal="center" vertical="center"/>
    </xf>
    <xf numFmtId="0" fontId="30" fillId="0" borderId="74" xfId="3" applyFont="1" applyBorder="1" applyAlignment="1">
      <alignment horizontal="center" vertical="center"/>
    </xf>
    <xf numFmtId="0" fontId="30" fillId="0" borderId="43" xfId="3" applyFont="1" applyBorder="1" applyAlignment="1" applyProtection="1">
      <alignment horizontal="right" vertical="center"/>
      <protection locked="0"/>
    </xf>
    <xf numFmtId="0" fontId="30" fillId="0" borderId="38" xfId="3" applyFont="1" applyBorder="1" applyAlignment="1" applyProtection="1">
      <alignment horizontal="right" vertical="center"/>
      <protection locked="0"/>
    </xf>
    <xf numFmtId="0" fontId="30" fillId="0" borderId="38" xfId="3" applyFont="1" applyBorder="1">
      <alignment vertical="center"/>
    </xf>
    <xf numFmtId="0" fontId="44" fillId="0" borderId="0" xfId="3" applyFont="1" applyAlignment="1">
      <alignment horizontal="center" vertical="center"/>
    </xf>
    <xf numFmtId="0" fontId="40" fillId="0" borderId="0" xfId="3" applyFont="1" applyAlignment="1">
      <alignment horizontal="right" vertical="top"/>
    </xf>
    <xf numFmtId="0" fontId="36" fillId="0" borderId="0" xfId="4" applyFont="1" applyAlignment="1">
      <alignment horizontal="left" vertical="center" wrapText="1"/>
    </xf>
    <xf numFmtId="0" fontId="32" fillId="5" borderId="35" xfId="4" applyFont="1" applyFill="1" applyBorder="1" applyAlignment="1">
      <alignment horizontal="center" vertical="center" wrapText="1"/>
    </xf>
    <xf numFmtId="0" fontId="32" fillId="5" borderId="34" xfId="4" applyFont="1" applyFill="1" applyBorder="1" applyAlignment="1">
      <alignment horizontal="center" vertical="center" wrapText="1"/>
    </xf>
    <xf numFmtId="0" fontId="38" fillId="0" borderId="87" xfId="0" applyFont="1" applyBorder="1" applyAlignment="1">
      <alignment horizontal="left" vertical="center" wrapText="1"/>
    </xf>
    <xf numFmtId="0" fontId="39" fillId="0" borderId="4" xfId="0" applyFont="1" applyBorder="1" applyAlignment="1">
      <alignment horizontal="left" vertical="center"/>
    </xf>
    <xf numFmtId="0" fontId="41" fillId="0" borderId="87" xfId="4" applyFont="1" applyBorder="1" applyAlignment="1">
      <alignment horizontal="center" vertical="center"/>
    </xf>
    <xf numFmtId="0" fontId="41" fillId="5" borderId="87" xfId="4" applyFont="1" applyFill="1" applyBorder="1" applyAlignment="1">
      <alignment horizontal="center" vertical="center"/>
    </xf>
    <xf numFmtId="0" fontId="35" fillId="0" borderId="0" xfId="4" applyFont="1" applyAlignment="1">
      <alignment horizontal="center" vertical="center"/>
    </xf>
  </cellXfs>
  <cellStyles count="9">
    <cellStyle name="20% - アクセント 2" xfId="8" builtinId="34"/>
    <cellStyle name="パーセント" xfId="5" builtinId="5"/>
    <cellStyle name="桁区切り" xfId="1" builtinId="6"/>
    <cellStyle name="桁区切り 2" xfId="2" xr:uid="{00000000-0005-0000-0000-000001000000}"/>
    <cellStyle name="桁区切り 3" xfId="7" xr:uid="{E361169E-9705-49CA-9E54-ED9B9E1AB9A6}"/>
    <cellStyle name="標準" xfId="0" builtinId="0"/>
    <cellStyle name="標準 2" xfId="3" xr:uid="{001A2FC8-8D19-4C6C-8C36-835DC580B4A0}"/>
    <cellStyle name="標準 2 2" xfId="4" xr:uid="{A1B26A80-3F8F-4FFE-81C4-7FC887BC5D25}"/>
    <cellStyle name="標準 3" xfId="6" xr:uid="{10D82B81-964D-4381-B2F8-591DB22B9E9A}"/>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colors>
    <mruColors>
      <color rgb="FFFFFFCC"/>
      <color rgb="FFFADBC6"/>
      <color rgb="FF006600"/>
      <color rgb="FF0000FF"/>
      <color rgb="FFCC0000"/>
      <color rgb="FFE8FED4"/>
      <color rgb="FF66FF66"/>
      <color rgb="FFCCFFFF"/>
      <color rgb="FFCCFFCC"/>
      <color rgb="FFFDFD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180975</xdr:colOff>
      <xdr:row>42</xdr:row>
      <xdr:rowOff>76200</xdr:rowOff>
    </xdr:from>
    <xdr:to>
      <xdr:col>27</xdr:col>
      <xdr:colOff>85724</xdr:colOff>
      <xdr:row>50</xdr:row>
      <xdr:rowOff>152400</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5981700" y="10687050"/>
          <a:ext cx="1562099" cy="144780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0" rIns="27432" bIns="18288" anchor="b" upright="1"/>
        <a:lstStyle/>
        <a:p>
          <a:pPr algn="ctr" rtl="0">
            <a:defRPr sz="1000"/>
          </a:pPr>
          <a:r>
            <a:rPr lang="ja-JP" altLang="en-US" sz="700" b="0" i="0" u="none" strike="noStrike" baseline="0">
              <a:solidFill>
                <a:srgbClr val="000000"/>
              </a:solidFill>
              <a:latin typeface="ＭＳ Ｐ明朝"/>
              <a:ea typeface="ＭＳ Ｐ明朝"/>
            </a:rPr>
            <a:t>共済組合受付欄</a:t>
          </a:r>
        </a:p>
      </xdr:txBody>
    </xdr:sp>
    <xdr:clientData/>
  </xdr:twoCellAnchor>
  <xdr:twoCellAnchor>
    <xdr:from>
      <xdr:col>12</xdr:col>
      <xdr:colOff>0</xdr:colOff>
      <xdr:row>51</xdr:row>
      <xdr:rowOff>0</xdr:rowOff>
    </xdr:from>
    <xdr:to>
      <xdr:col>12</xdr:col>
      <xdr:colOff>0</xdr:colOff>
      <xdr:row>51</xdr:row>
      <xdr:rowOff>0</xdr:rowOff>
    </xdr:to>
    <xdr:sp macro="" textlink="">
      <xdr:nvSpPr>
        <xdr:cNvPr id="1104" name="AutoShape 26">
          <a:extLst>
            <a:ext uri="{FF2B5EF4-FFF2-40B4-BE49-F238E27FC236}">
              <a16:creationId xmlns:a16="http://schemas.microsoft.com/office/drawing/2014/main" id="{00000000-0008-0000-0000-000050040000}"/>
            </a:ext>
          </a:extLst>
        </xdr:cNvPr>
        <xdr:cNvSpPr>
          <a:spLocks noChangeArrowheads="1"/>
        </xdr:cNvSpPr>
      </xdr:nvSpPr>
      <xdr:spPr bwMode="auto">
        <a:xfrm>
          <a:off x="3571875" y="11049000"/>
          <a:ext cx="885825"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0</xdr:colOff>
      <xdr:row>51</xdr:row>
      <xdr:rowOff>0</xdr:rowOff>
    </xdr:from>
    <xdr:to>
      <xdr:col>12</xdr:col>
      <xdr:colOff>0</xdr:colOff>
      <xdr:row>51</xdr:row>
      <xdr:rowOff>0</xdr:rowOff>
    </xdr:to>
    <xdr:sp macro="" textlink="">
      <xdr:nvSpPr>
        <xdr:cNvPr id="1105" name="AutoShape 28">
          <a:extLst>
            <a:ext uri="{FF2B5EF4-FFF2-40B4-BE49-F238E27FC236}">
              <a16:creationId xmlns:a16="http://schemas.microsoft.com/office/drawing/2014/main" id="{00000000-0008-0000-0000-000051040000}"/>
            </a:ext>
          </a:extLst>
        </xdr:cNvPr>
        <xdr:cNvSpPr>
          <a:spLocks noChangeArrowheads="1"/>
        </xdr:cNvSpPr>
      </xdr:nvSpPr>
      <xdr:spPr bwMode="auto">
        <a:xfrm>
          <a:off x="4076700" y="11049000"/>
          <a:ext cx="381000"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29</xdr:row>
      <xdr:rowOff>38100</xdr:rowOff>
    </xdr:from>
    <xdr:to>
      <xdr:col>19</xdr:col>
      <xdr:colOff>142875</xdr:colOff>
      <xdr:row>33</xdr:row>
      <xdr:rowOff>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90525" y="6496050"/>
          <a:ext cx="4962525" cy="11811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100013</xdr:colOff>
      <xdr:row>37</xdr:row>
      <xdr:rowOff>38100</xdr:rowOff>
    </xdr:from>
    <xdr:to>
      <xdr:col>20</xdr:col>
      <xdr:colOff>193431</xdr:colOff>
      <xdr:row>44</xdr:row>
      <xdr:rowOff>57150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0013" y="8591550"/>
          <a:ext cx="6418018" cy="1685925"/>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chemeClr val="tx1"/>
              </a:solidFill>
            </a:rPr>
            <a:t>＜参考＞週所定勤務時間の計算方法（いずれも分単位未満切り捨て）</a:t>
          </a:r>
          <a:endParaRPr kumimoji="1" lang="en-US" altLang="ja-JP" sz="1000">
            <a:solidFill>
              <a:schemeClr val="tx1"/>
            </a:solidFill>
          </a:endParaRPr>
        </a:p>
        <a:p>
          <a:r>
            <a:rPr kumimoji="1" lang="ja-JP" altLang="en-US" sz="1000">
              <a:solidFill>
                <a:schemeClr val="tx1"/>
              </a:solidFill>
              <a:effectLst/>
              <a:latin typeface="+mn-lt"/>
              <a:ea typeface="+mn-ea"/>
              <a:cs typeface="+mn-cs"/>
            </a:rPr>
            <a:t>１　</a:t>
          </a:r>
          <a:r>
            <a:rPr kumimoji="1" lang="ja-JP" altLang="ja-JP" sz="1000">
              <a:solidFill>
                <a:schemeClr val="tx1"/>
              </a:solidFill>
              <a:effectLst/>
              <a:latin typeface="+mn-lt"/>
              <a:ea typeface="+mn-ea"/>
              <a:cs typeface="+mn-cs"/>
            </a:rPr>
            <a:t>シフト制</a:t>
          </a:r>
          <a:r>
            <a:rPr kumimoji="1" lang="ja-JP" altLang="en-US" sz="1000">
              <a:solidFill>
                <a:schemeClr val="tx1"/>
              </a:solidFill>
              <a:effectLst/>
              <a:latin typeface="+mn-lt"/>
              <a:ea typeface="+mn-ea"/>
              <a:cs typeface="+mn-cs"/>
            </a:rPr>
            <a:t>の</a:t>
          </a:r>
          <a:r>
            <a:rPr kumimoji="1" lang="ja-JP" altLang="ja-JP" sz="1000">
              <a:solidFill>
                <a:schemeClr val="tx1"/>
              </a:solidFill>
              <a:effectLst/>
              <a:latin typeface="+mn-lt"/>
              <a:ea typeface="+mn-ea"/>
              <a:cs typeface="+mn-cs"/>
            </a:rPr>
            <a:t>場合</a:t>
          </a:r>
          <a:endParaRPr lang="ja-JP" altLang="ja-JP" sz="1000">
            <a:solidFill>
              <a:schemeClr val="tx1"/>
            </a:solidFill>
            <a:effectLst/>
          </a:endParaRPr>
        </a:p>
        <a:p>
          <a:r>
            <a:rPr kumimoji="1" lang="ja-JP" altLang="ja-JP" sz="1000">
              <a:solidFill>
                <a:schemeClr val="tx1"/>
              </a:solidFill>
              <a:effectLst/>
              <a:latin typeface="+mn-lt"/>
              <a:ea typeface="+mn-ea"/>
              <a:cs typeface="+mn-cs"/>
            </a:rPr>
            <a:t>　</a:t>
          </a:r>
          <a:r>
            <a:rPr kumimoji="1" lang="ja-JP" altLang="en-US" sz="1000">
              <a:solidFill>
                <a:schemeClr val="tx1"/>
              </a:solidFill>
              <a:effectLst/>
              <a:latin typeface="+mn-lt"/>
              <a:ea typeface="+mn-ea"/>
              <a:cs typeface="+mn-cs"/>
            </a:rPr>
            <a:t>　</a:t>
          </a:r>
          <a:r>
            <a:rPr kumimoji="1" lang="ja-JP" altLang="ja-JP" sz="1000">
              <a:solidFill>
                <a:schemeClr val="tx1"/>
              </a:solidFill>
              <a:effectLst/>
              <a:latin typeface="+mn-lt"/>
              <a:ea typeface="+mn-ea"/>
              <a:cs typeface="+mn-cs"/>
            </a:rPr>
            <a:t>該当期間</a:t>
          </a:r>
          <a:r>
            <a:rPr kumimoji="1" lang="en-US" altLang="ja-JP" sz="1000" strike="noStrike" baseline="30000">
              <a:solidFill>
                <a:schemeClr val="tx1"/>
              </a:solidFill>
              <a:effectLst/>
              <a:latin typeface="+mn-lt"/>
              <a:ea typeface="+mn-ea"/>
              <a:cs typeface="+mn-cs"/>
            </a:rPr>
            <a:t>※</a:t>
          </a:r>
          <a:r>
            <a:rPr kumimoji="1" lang="ja-JP" altLang="en-US" sz="1000" strike="noStrike" baseline="30000">
              <a:solidFill>
                <a:schemeClr val="tx1"/>
              </a:solidFill>
              <a:effectLst/>
              <a:latin typeface="+mn-lt"/>
              <a:ea typeface="+mn-ea"/>
              <a:cs typeface="+mn-cs"/>
            </a:rPr>
            <a:t>１</a:t>
          </a:r>
          <a:r>
            <a:rPr kumimoji="1" lang="ja-JP" altLang="ja-JP" sz="1000">
              <a:solidFill>
                <a:schemeClr val="tx1"/>
              </a:solidFill>
              <a:effectLst/>
              <a:latin typeface="+mn-lt"/>
              <a:ea typeface="+mn-ea"/>
              <a:cs typeface="+mn-cs"/>
            </a:rPr>
            <a:t>の実際の</a:t>
          </a:r>
          <a:r>
            <a:rPr kumimoji="1" lang="ja-JP" altLang="en-US" sz="1000">
              <a:solidFill>
                <a:schemeClr val="tx1"/>
              </a:solidFill>
              <a:effectLst/>
              <a:latin typeface="+mn-lt"/>
              <a:ea typeface="+mn-ea"/>
              <a:cs typeface="+mn-cs"/>
            </a:rPr>
            <a:t>勤務</a:t>
          </a:r>
          <a:r>
            <a:rPr kumimoji="1" lang="ja-JP" altLang="ja-JP" sz="1000">
              <a:solidFill>
                <a:schemeClr val="tx1"/>
              </a:solidFill>
              <a:effectLst/>
              <a:latin typeface="+mn-lt"/>
              <a:ea typeface="+mn-ea"/>
              <a:cs typeface="+mn-cs"/>
            </a:rPr>
            <a:t>時間</a:t>
          </a:r>
          <a:r>
            <a:rPr kumimoji="1" lang="en-US" altLang="ja-JP" sz="1000" strike="noStrike" baseline="30000">
              <a:solidFill>
                <a:schemeClr val="tx1"/>
              </a:solidFill>
              <a:effectLst/>
              <a:latin typeface="+mn-lt"/>
              <a:ea typeface="+mn-ea"/>
              <a:cs typeface="+mn-cs"/>
            </a:rPr>
            <a:t>※</a:t>
          </a:r>
          <a:r>
            <a:rPr kumimoji="1" lang="ja-JP" altLang="en-US" sz="1000" strike="noStrike" baseline="30000">
              <a:solidFill>
                <a:schemeClr val="tx1"/>
              </a:solidFill>
              <a:effectLst/>
              <a:latin typeface="+mn-lt"/>
              <a:ea typeface="+mn-ea"/>
              <a:cs typeface="+mn-cs"/>
            </a:rPr>
            <a:t>２</a:t>
          </a:r>
          <a:r>
            <a:rPr kumimoji="1" lang="ja-JP" altLang="ja-JP" sz="1000" strike="noStrike" baseline="30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（該当期間の暦日数</a:t>
          </a:r>
          <a:r>
            <a:rPr kumimoji="1" lang="en-US" altLang="ja-JP" sz="1000" strike="noStrike" baseline="30000">
              <a:solidFill>
                <a:schemeClr val="tx1"/>
              </a:solidFill>
              <a:effectLst/>
              <a:latin typeface="+mn-lt"/>
              <a:ea typeface="+mn-ea"/>
              <a:cs typeface="+mn-cs"/>
            </a:rPr>
            <a:t>※</a:t>
          </a:r>
          <a:r>
            <a:rPr kumimoji="1" lang="ja-JP" altLang="en-US" sz="1000" strike="noStrike" baseline="30000">
              <a:solidFill>
                <a:schemeClr val="tx1"/>
              </a:solidFill>
              <a:effectLst/>
              <a:latin typeface="+mn-lt"/>
              <a:ea typeface="+mn-ea"/>
              <a:cs typeface="+mn-cs"/>
            </a:rPr>
            <a:t>１</a:t>
          </a:r>
          <a:r>
            <a:rPr kumimoji="1" lang="ja-JP" altLang="ja-JP" sz="1000">
              <a:solidFill>
                <a:schemeClr val="tx1"/>
              </a:solidFill>
              <a:effectLst/>
              <a:latin typeface="+mn-lt"/>
              <a:ea typeface="+mn-ea"/>
              <a:cs typeface="+mn-cs"/>
            </a:rPr>
            <a:t> </a:t>
          </a:r>
          <a:r>
            <a:rPr kumimoji="1" lang="en-US" altLang="ja-JP" sz="1000">
              <a:solidFill>
                <a:schemeClr val="tx1"/>
              </a:solidFill>
              <a:effectLst/>
              <a:latin typeface="+mn-lt"/>
              <a:ea typeface="+mn-ea"/>
              <a:cs typeface="+mn-cs"/>
            </a:rPr>
            <a:t>÷ </a:t>
          </a:r>
          <a:r>
            <a:rPr kumimoji="1" lang="ja-JP" altLang="ja-JP" sz="1000">
              <a:solidFill>
                <a:schemeClr val="tx1"/>
              </a:solidFill>
              <a:effectLst/>
              <a:latin typeface="+mn-lt"/>
              <a:ea typeface="+mn-ea"/>
              <a:cs typeface="+mn-cs"/>
            </a:rPr>
            <a:t>７日）</a:t>
          </a:r>
          <a:r>
            <a:rPr kumimoji="1" lang="en-US" altLang="ja-JP" sz="1000" strike="noStrike" baseline="30000">
              <a:solidFill>
                <a:schemeClr val="tx1"/>
              </a:solidFill>
              <a:effectLst/>
              <a:latin typeface="+mn-lt"/>
              <a:ea typeface="+mn-ea"/>
              <a:cs typeface="+mn-cs"/>
            </a:rPr>
            <a:t>※</a:t>
          </a:r>
          <a:r>
            <a:rPr kumimoji="1" lang="ja-JP" altLang="en-US" sz="1000" strike="noStrike" baseline="30000">
              <a:solidFill>
                <a:schemeClr val="tx1"/>
              </a:solidFill>
              <a:effectLst/>
              <a:latin typeface="+mn-lt"/>
              <a:ea typeface="+mn-ea"/>
              <a:cs typeface="+mn-cs"/>
            </a:rPr>
            <a:t>３</a:t>
          </a:r>
          <a:endParaRPr kumimoji="1" lang="en-US" altLang="ja-JP" sz="1000">
            <a:solidFill>
              <a:schemeClr val="tx1"/>
            </a:solidFill>
          </a:endParaRPr>
        </a:p>
        <a:p>
          <a:pPr algn="l"/>
          <a:r>
            <a:rPr kumimoji="1" lang="ja-JP" altLang="en-US" sz="700">
              <a:solidFill>
                <a:schemeClr val="tx1"/>
              </a:solidFill>
            </a:rPr>
            <a:t>　　</a:t>
          </a:r>
          <a:r>
            <a:rPr kumimoji="1" lang="en-US" altLang="ja-JP" sz="700">
              <a:solidFill>
                <a:schemeClr val="tx1"/>
              </a:solidFill>
            </a:rPr>
            <a:t>※</a:t>
          </a:r>
          <a:r>
            <a:rPr kumimoji="1" lang="ja-JP" altLang="en-US" sz="700">
              <a:solidFill>
                <a:schemeClr val="tx1"/>
              </a:solidFill>
            </a:rPr>
            <a:t>１　本来の週所定勤務時間を計算する場合は、育児時短勤務を開始した日前６か月間、支給対象月の</a:t>
          </a:r>
          <a:endParaRPr kumimoji="1" lang="en-US" altLang="ja-JP" sz="700">
            <a:solidFill>
              <a:schemeClr val="tx1"/>
            </a:solidFill>
          </a:endParaRPr>
        </a:p>
        <a:p>
          <a:pPr algn="l"/>
          <a:r>
            <a:rPr kumimoji="1" lang="ja-JP" altLang="en-US" sz="700">
              <a:solidFill>
                <a:schemeClr val="tx1"/>
              </a:solidFill>
            </a:rPr>
            <a:t>　　　　週所定勤務時間を計算する場合は、その支給対象月をいいます。</a:t>
          </a:r>
        </a:p>
        <a:p>
          <a:pPr algn="l"/>
          <a:r>
            <a:rPr kumimoji="1" lang="ja-JP" altLang="en-US" sz="700">
              <a:solidFill>
                <a:schemeClr val="tx1"/>
              </a:solidFill>
            </a:rPr>
            <a:t>　　</a:t>
          </a:r>
          <a:r>
            <a:rPr kumimoji="1" lang="en-US" altLang="ja-JP" sz="700">
              <a:solidFill>
                <a:schemeClr val="tx1"/>
              </a:solidFill>
            </a:rPr>
            <a:t>※</a:t>
          </a:r>
          <a:r>
            <a:rPr kumimoji="1" lang="ja-JP" altLang="en-US" sz="700">
              <a:solidFill>
                <a:schemeClr val="tx1"/>
              </a:solidFill>
            </a:rPr>
            <a:t>２　法定労働時間（１日８時間・１週</a:t>
          </a:r>
          <a:r>
            <a:rPr kumimoji="1" lang="en-US" altLang="ja-JP" sz="700">
              <a:solidFill>
                <a:schemeClr val="tx1"/>
              </a:solidFill>
            </a:rPr>
            <a:t>40</a:t>
          </a:r>
          <a:r>
            <a:rPr kumimoji="1" lang="ja-JP" altLang="en-US" sz="700">
              <a:solidFill>
                <a:schemeClr val="tx1"/>
              </a:solidFill>
            </a:rPr>
            <a:t>時間又は</a:t>
          </a:r>
          <a:r>
            <a:rPr kumimoji="1" lang="en-US" altLang="ja-JP" sz="700">
              <a:solidFill>
                <a:schemeClr val="tx1"/>
              </a:solidFill>
            </a:rPr>
            <a:t>44</a:t>
          </a:r>
          <a:r>
            <a:rPr kumimoji="1" lang="ja-JP" altLang="en-US" sz="700">
              <a:solidFill>
                <a:schemeClr val="tx1"/>
              </a:solidFill>
            </a:rPr>
            <a:t>時間）を超えないものに限ります。</a:t>
          </a:r>
        </a:p>
        <a:p>
          <a:pPr algn="l"/>
          <a:r>
            <a:rPr kumimoji="1" lang="ja-JP" altLang="en-US" sz="700">
              <a:solidFill>
                <a:schemeClr val="tx1"/>
              </a:solidFill>
            </a:rPr>
            <a:t>　　</a:t>
          </a:r>
          <a:r>
            <a:rPr kumimoji="1" lang="en-US" altLang="ja-JP" sz="700">
              <a:solidFill>
                <a:schemeClr val="tx1"/>
              </a:solidFill>
            </a:rPr>
            <a:t>※</a:t>
          </a:r>
          <a:r>
            <a:rPr kumimoji="1" lang="ja-JP" altLang="en-US" sz="700">
              <a:solidFill>
                <a:schemeClr val="tx1"/>
              </a:solidFill>
            </a:rPr>
            <a:t>３　括弧内に端数が生じた場合は小数点第３位を四捨五入してください。</a:t>
          </a:r>
        </a:p>
        <a:p>
          <a:pPr algn="l">
            <a:spcBef>
              <a:spcPts val="600"/>
            </a:spcBef>
          </a:pPr>
          <a:r>
            <a:rPr kumimoji="1" lang="ja-JP" altLang="en-US" sz="1000">
              <a:solidFill>
                <a:schemeClr val="tx1"/>
              </a:solidFill>
            </a:rPr>
            <a:t>２　フレックスタイム制、変形労働時間制の場合</a:t>
          </a:r>
        </a:p>
        <a:p>
          <a:pPr algn="l"/>
          <a:r>
            <a:rPr kumimoji="1" lang="ja-JP" altLang="en-US" sz="1000">
              <a:solidFill>
                <a:schemeClr val="tx1"/>
              </a:solidFill>
            </a:rPr>
            <a:t>　　単位期間（対象期間）の総勤務時間 </a:t>
          </a:r>
          <a:r>
            <a:rPr kumimoji="1" lang="en-US" altLang="ja-JP" sz="1000">
              <a:solidFill>
                <a:schemeClr val="tx1"/>
              </a:solidFill>
            </a:rPr>
            <a:t>÷ </a:t>
          </a:r>
          <a:r>
            <a:rPr kumimoji="1" lang="ja-JP" altLang="en-US" sz="1000">
              <a:solidFill>
                <a:schemeClr val="tx1"/>
              </a:solidFill>
            </a:rPr>
            <a:t>単位期間（対象期間）の月数 </a:t>
          </a:r>
          <a:r>
            <a:rPr kumimoji="1" lang="en-US" altLang="ja-JP" sz="1000">
              <a:solidFill>
                <a:schemeClr val="tx1"/>
              </a:solidFill>
            </a:rPr>
            <a:t>× 12 </a:t>
          </a:r>
          <a:r>
            <a:rPr kumimoji="1" lang="ja-JP" altLang="en-US" sz="1000">
              <a:solidFill>
                <a:schemeClr val="tx1"/>
              </a:solidFill>
            </a:rPr>
            <a:t>月 </a:t>
          </a:r>
          <a:r>
            <a:rPr kumimoji="1" lang="en-US" altLang="ja-JP" sz="1000">
              <a:solidFill>
                <a:schemeClr val="tx1"/>
              </a:solidFill>
            </a:rPr>
            <a:t>÷ 52</a:t>
          </a:r>
          <a:r>
            <a:rPr kumimoji="1" lang="ja-JP" altLang="en-US" sz="1000">
              <a:solidFill>
                <a:schemeClr val="tx1"/>
              </a:solidFill>
            </a:rPr>
            <a:t>週</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238125</xdr:colOff>
          <xdr:row>8</xdr:row>
          <xdr:rowOff>38100</xdr:rowOff>
        </xdr:from>
        <xdr:to>
          <xdr:col>0</xdr:col>
          <xdr:colOff>428625</xdr:colOff>
          <xdr:row>8</xdr:row>
          <xdr:rowOff>342900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9</xdr:row>
          <xdr:rowOff>123825</xdr:rowOff>
        </xdr:from>
        <xdr:to>
          <xdr:col>0</xdr:col>
          <xdr:colOff>428625</xdr:colOff>
          <xdr:row>9</xdr:row>
          <xdr:rowOff>428625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13</xdr:row>
          <xdr:rowOff>57150</xdr:rowOff>
        </xdr:from>
        <xdr:to>
          <xdr:col>0</xdr:col>
          <xdr:colOff>428625</xdr:colOff>
          <xdr:row>13</xdr:row>
          <xdr:rowOff>361950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14</xdr:row>
          <xdr:rowOff>104775</xdr:rowOff>
        </xdr:from>
        <xdr:to>
          <xdr:col>0</xdr:col>
          <xdr:colOff>419100</xdr:colOff>
          <xdr:row>14</xdr:row>
          <xdr:rowOff>409575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15</xdr:row>
          <xdr:rowOff>180975</xdr:rowOff>
        </xdr:from>
        <xdr:to>
          <xdr:col>0</xdr:col>
          <xdr:colOff>428625</xdr:colOff>
          <xdr:row>15</xdr:row>
          <xdr:rowOff>485775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16</xdr:row>
          <xdr:rowOff>104775</xdr:rowOff>
        </xdr:from>
        <xdr:to>
          <xdr:col>0</xdr:col>
          <xdr:colOff>428625</xdr:colOff>
          <xdr:row>16</xdr:row>
          <xdr:rowOff>409575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247650</xdr:colOff>
          <xdr:row>17</xdr:row>
          <xdr:rowOff>95250</xdr:rowOff>
        </xdr:from>
        <xdr:to>
          <xdr:col>0</xdr:col>
          <xdr:colOff>438150</xdr:colOff>
          <xdr:row>17</xdr:row>
          <xdr:rowOff>400050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247650</xdr:colOff>
          <xdr:row>18</xdr:row>
          <xdr:rowOff>95250</xdr:rowOff>
        </xdr:from>
        <xdr:to>
          <xdr:col>0</xdr:col>
          <xdr:colOff>438150</xdr:colOff>
          <xdr:row>18</xdr:row>
          <xdr:rowOff>400050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23</xdr:row>
          <xdr:rowOff>285750</xdr:rowOff>
        </xdr:from>
        <xdr:to>
          <xdr:col>0</xdr:col>
          <xdr:colOff>428625</xdr:colOff>
          <xdr:row>23</xdr:row>
          <xdr:rowOff>590550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22</xdr:row>
          <xdr:rowOff>400050</xdr:rowOff>
        </xdr:from>
        <xdr:to>
          <xdr:col>0</xdr:col>
          <xdr:colOff>428625</xdr:colOff>
          <xdr:row>22</xdr:row>
          <xdr:rowOff>704850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21</xdr:row>
          <xdr:rowOff>485775</xdr:rowOff>
        </xdr:from>
        <xdr:to>
          <xdr:col>0</xdr:col>
          <xdr:colOff>428625</xdr:colOff>
          <xdr:row>21</xdr:row>
          <xdr:rowOff>790575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247650</xdr:colOff>
          <xdr:row>20</xdr:row>
          <xdr:rowOff>95250</xdr:rowOff>
        </xdr:from>
        <xdr:to>
          <xdr:col>0</xdr:col>
          <xdr:colOff>438150</xdr:colOff>
          <xdr:row>20</xdr:row>
          <xdr:rowOff>400050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247650</xdr:colOff>
          <xdr:row>19</xdr:row>
          <xdr:rowOff>95250</xdr:rowOff>
        </xdr:from>
        <xdr:to>
          <xdr:col>0</xdr:col>
          <xdr:colOff>438150</xdr:colOff>
          <xdr:row>19</xdr:row>
          <xdr:rowOff>400050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78"/>
  <sheetViews>
    <sheetView showGridLines="0" showRowColHeaders="0" showZeros="0" tabSelected="1" view="pageBreakPreview" zoomScaleNormal="100" zoomScaleSheetLayoutView="100" workbookViewId="0">
      <selection activeCell="D5" sqref="D5:F5"/>
    </sheetView>
  </sheetViews>
  <sheetFormatPr defaultColWidth="3.625" defaultRowHeight="17.25" customHeight="1"/>
  <cols>
    <col min="1" max="16384" width="3.625" style="1"/>
  </cols>
  <sheetData>
    <row r="1" spans="1:97" ht="7.5" customHeight="1">
      <c r="B1" s="38"/>
      <c r="C1" s="38"/>
      <c r="D1" s="38"/>
      <c r="E1" s="38"/>
      <c r="F1" s="38"/>
      <c r="G1" s="38"/>
      <c r="H1" s="355" t="s">
        <v>33</v>
      </c>
      <c r="I1" s="355"/>
      <c r="J1" s="355"/>
      <c r="K1" s="355"/>
      <c r="L1" s="355"/>
      <c r="M1" s="355"/>
      <c r="N1" s="355"/>
      <c r="O1" s="355"/>
      <c r="P1" s="355"/>
      <c r="Q1" s="355"/>
      <c r="R1" s="355"/>
      <c r="S1" s="355"/>
      <c r="T1" s="355"/>
      <c r="U1" s="355"/>
      <c r="V1" s="38"/>
      <c r="W1" s="38"/>
      <c r="X1" s="38"/>
      <c r="Y1" s="38"/>
      <c r="Z1" s="38"/>
      <c r="AA1" s="69"/>
      <c r="AB1" s="38"/>
      <c r="AZ1" s="27"/>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7"/>
    </row>
    <row r="2" spans="1:97" ht="4.5" customHeight="1">
      <c r="A2" s="38"/>
      <c r="B2" s="38"/>
      <c r="C2" s="38"/>
      <c r="D2" s="38"/>
      <c r="E2" s="38"/>
      <c r="F2" s="38"/>
      <c r="G2" s="38"/>
      <c r="H2" s="355"/>
      <c r="I2" s="355"/>
      <c r="J2" s="355"/>
      <c r="K2" s="355"/>
      <c r="L2" s="355"/>
      <c r="M2" s="355"/>
      <c r="N2" s="355"/>
      <c r="O2" s="355"/>
      <c r="P2" s="355"/>
      <c r="Q2" s="355"/>
      <c r="R2" s="355"/>
      <c r="S2" s="355"/>
      <c r="T2" s="355"/>
      <c r="U2" s="355"/>
      <c r="V2" s="38"/>
      <c r="W2" s="38"/>
      <c r="X2" s="38"/>
      <c r="Y2" s="38"/>
      <c r="Z2" s="38"/>
      <c r="AA2" s="38"/>
      <c r="AB2" s="38"/>
      <c r="AZ2" s="27"/>
      <c r="BA2" s="29"/>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7"/>
    </row>
    <row r="3" spans="1:97" ht="15.75" customHeight="1">
      <c r="A3" s="417" t="s">
        <v>34</v>
      </c>
      <c r="B3" s="417"/>
      <c r="C3" s="141"/>
      <c r="D3" s="142" t="s">
        <v>55</v>
      </c>
      <c r="E3" s="141"/>
      <c r="F3" s="142" t="s">
        <v>56</v>
      </c>
      <c r="G3" s="143"/>
      <c r="H3" s="355"/>
      <c r="I3" s="355"/>
      <c r="J3" s="355"/>
      <c r="K3" s="355"/>
      <c r="L3" s="355"/>
      <c r="M3" s="355"/>
      <c r="N3" s="355"/>
      <c r="O3" s="355"/>
      <c r="P3" s="355"/>
      <c r="Q3" s="355"/>
      <c r="R3" s="355"/>
      <c r="S3" s="355"/>
      <c r="T3" s="355"/>
      <c r="U3" s="355"/>
      <c r="V3" s="144"/>
      <c r="W3" s="145" t="s">
        <v>57</v>
      </c>
      <c r="X3" s="412"/>
      <c r="Y3" s="412"/>
      <c r="Z3" s="146" t="s">
        <v>58</v>
      </c>
      <c r="AA3" s="147"/>
      <c r="AB3" s="148"/>
      <c r="AE3" s="16"/>
      <c r="AZ3" s="27"/>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7"/>
    </row>
    <row r="4" spans="1:97" ht="9" customHeight="1">
      <c r="E4" s="17"/>
      <c r="F4" s="17"/>
      <c r="G4" s="39"/>
      <c r="H4" s="356"/>
      <c r="I4" s="356"/>
      <c r="J4" s="356"/>
      <c r="K4" s="356"/>
      <c r="L4" s="356"/>
      <c r="M4" s="356"/>
      <c r="N4" s="356"/>
      <c r="O4" s="356"/>
      <c r="P4" s="356"/>
      <c r="Q4" s="356"/>
      <c r="R4" s="356"/>
      <c r="S4" s="356"/>
      <c r="T4" s="356"/>
      <c r="U4" s="356"/>
      <c r="V4" s="149"/>
      <c r="W4" s="150"/>
      <c r="X4" s="149"/>
      <c r="Y4" s="149"/>
      <c r="Z4" s="149"/>
      <c r="AA4" s="149"/>
      <c r="AB4" s="151"/>
      <c r="AZ4" s="27"/>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7"/>
    </row>
    <row r="5" spans="1:97" s="8" customFormat="1" ht="31.5" customHeight="1">
      <c r="A5" s="315" t="s">
        <v>204</v>
      </c>
      <c r="B5" s="319" t="s">
        <v>2</v>
      </c>
      <c r="C5" s="319"/>
      <c r="D5" s="317"/>
      <c r="E5" s="318"/>
      <c r="F5" s="318"/>
      <c r="G5" s="320" t="s">
        <v>5</v>
      </c>
      <c r="H5" s="322" t="s">
        <v>149</v>
      </c>
      <c r="I5" s="323"/>
      <c r="J5" s="326"/>
      <c r="K5" s="327"/>
      <c r="L5" s="327"/>
      <c r="M5" s="327"/>
      <c r="N5" s="327"/>
      <c r="O5" s="327"/>
      <c r="P5" s="327"/>
      <c r="Q5" s="328"/>
      <c r="R5" s="346" t="s">
        <v>4</v>
      </c>
      <c r="S5" s="322" t="s">
        <v>1</v>
      </c>
      <c r="T5" s="323"/>
      <c r="U5" s="341"/>
      <c r="V5" s="342"/>
      <c r="W5" s="342"/>
      <c r="X5" s="342"/>
      <c r="Y5" s="342"/>
      <c r="Z5" s="342"/>
      <c r="AA5" s="342"/>
      <c r="AB5" s="343"/>
      <c r="AZ5" s="30"/>
      <c r="BA5" s="31"/>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3"/>
    </row>
    <row r="6" spans="1:97" s="8" customFormat="1" ht="31.5" customHeight="1">
      <c r="A6" s="316"/>
      <c r="B6" s="309" t="s">
        <v>3</v>
      </c>
      <c r="C6" s="309"/>
      <c r="D6" s="310"/>
      <c r="E6" s="311"/>
      <c r="F6" s="311"/>
      <c r="G6" s="321"/>
      <c r="H6" s="324" t="s">
        <v>150</v>
      </c>
      <c r="I6" s="325"/>
      <c r="J6" s="329" t="s">
        <v>151</v>
      </c>
      <c r="K6" s="330"/>
      <c r="L6" s="152"/>
      <c r="M6" s="153" t="s">
        <v>152</v>
      </c>
      <c r="N6" s="154"/>
      <c r="O6" s="153" t="s">
        <v>153</v>
      </c>
      <c r="P6" s="154"/>
      <c r="Q6" s="155" t="s">
        <v>154</v>
      </c>
      <c r="R6" s="347"/>
      <c r="S6" s="344" t="s">
        <v>0</v>
      </c>
      <c r="T6" s="345"/>
      <c r="U6" s="338"/>
      <c r="V6" s="339"/>
      <c r="W6" s="339"/>
      <c r="X6" s="339"/>
      <c r="Y6" s="339"/>
      <c r="Z6" s="339"/>
      <c r="AA6" s="339"/>
      <c r="AB6" s="340"/>
      <c r="AZ6" s="30"/>
      <c r="BA6" s="31"/>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3"/>
    </row>
    <row r="7" spans="1:97" s="8" customFormat="1" ht="15" customHeight="1">
      <c r="A7" s="312" t="s">
        <v>25</v>
      </c>
      <c r="B7" s="313"/>
      <c r="C7" s="314"/>
      <c r="D7" s="40"/>
      <c r="E7" s="41"/>
      <c r="F7" s="41"/>
      <c r="G7" s="42"/>
      <c r="H7" s="40"/>
      <c r="I7" s="41"/>
      <c r="J7" s="41"/>
      <c r="K7" s="42"/>
      <c r="L7" s="43"/>
      <c r="M7" s="44"/>
      <c r="N7" s="44"/>
      <c r="O7" s="45"/>
      <c r="P7" s="335" t="s">
        <v>205</v>
      </c>
      <c r="Q7" s="336"/>
      <c r="R7" s="336"/>
      <c r="S7" s="336"/>
      <c r="T7" s="336"/>
      <c r="U7" s="336"/>
      <c r="V7" s="336"/>
      <c r="W7" s="336"/>
      <c r="X7" s="336"/>
      <c r="Y7" s="336"/>
      <c r="Z7" s="336"/>
      <c r="AA7" s="336"/>
      <c r="AB7" s="337"/>
      <c r="AC7" s="18"/>
      <c r="AD7" s="18"/>
      <c r="AE7" s="18"/>
      <c r="AF7" s="18"/>
      <c r="AG7" s="18"/>
      <c r="AH7" s="18"/>
      <c r="AI7" s="18"/>
      <c r="AJ7" s="18"/>
      <c r="AK7" s="18"/>
      <c r="AL7" s="18"/>
      <c r="AM7" s="18"/>
      <c r="AN7" s="18"/>
      <c r="AO7" s="18"/>
      <c r="AP7" s="18"/>
      <c r="AQ7" s="18"/>
    </row>
    <row r="8" spans="1:97" s="8" customFormat="1" ht="48" customHeight="1">
      <c r="A8" s="301" t="s">
        <v>30</v>
      </c>
      <c r="B8" s="302"/>
      <c r="C8" s="302"/>
      <c r="D8" s="302"/>
      <c r="E8" s="302"/>
      <c r="F8" s="302"/>
      <c r="G8" s="302"/>
      <c r="H8" s="303"/>
      <c r="I8" s="363" t="s">
        <v>34</v>
      </c>
      <c r="J8" s="364"/>
      <c r="K8" s="156"/>
      <c r="L8" s="157" t="s">
        <v>35</v>
      </c>
      <c r="M8" s="156"/>
      <c r="N8" s="157" t="s">
        <v>36</v>
      </c>
      <c r="O8" s="156"/>
      <c r="P8" s="157" t="s">
        <v>38</v>
      </c>
      <c r="Q8" s="348" t="s">
        <v>65</v>
      </c>
      <c r="R8" s="349"/>
      <c r="S8" s="349"/>
      <c r="T8" s="350"/>
      <c r="U8" s="55" t="s">
        <v>20</v>
      </c>
      <c r="V8" s="56"/>
      <c r="W8" s="354" t="s">
        <v>31</v>
      </c>
      <c r="X8" s="354"/>
      <c r="Y8" s="353"/>
      <c r="Z8" s="353"/>
      <c r="AA8" s="353"/>
      <c r="AB8" s="129" t="s">
        <v>32</v>
      </c>
      <c r="AZ8" s="30"/>
      <c r="BA8" s="31"/>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3"/>
    </row>
    <row r="9" spans="1:97" s="8" customFormat="1" ht="2.25" customHeight="1">
      <c r="A9" s="12"/>
      <c r="B9" s="13"/>
      <c r="C9" s="14"/>
      <c r="D9" s="14"/>
      <c r="E9" s="14"/>
      <c r="F9" s="14"/>
      <c r="G9" s="14"/>
      <c r="H9" s="14"/>
      <c r="I9" s="34"/>
      <c r="J9" s="34"/>
      <c r="K9" s="34"/>
      <c r="L9" s="14"/>
      <c r="M9" s="14"/>
      <c r="N9" s="14"/>
      <c r="O9" s="14"/>
      <c r="P9" s="14"/>
      <c r="Q9" s="14"/>
      <c r="R9" s="14"/>
      <c r="S9" s="14"/>
      <c r="T9" s="14"/>
      <c r="U9" s="14"/>
      <c r="V9" s="14"/>
      <c r="W9" s="14"/>
      <c r="X9" s="14"/>
      <c r="Y9" s="14"/>
      <c r="Z9" s="14"/>
      <c r="AA9" s="14"/>
      <c r="AB9" s="15"/>
      <c r="AZ9" s="30"/>
      <c r="BA9" s="31"/>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3"/>
    </row>
    <row r="10" spans="1:97" s="8" customFormat="1" ht="30.6" customHeight="1">
      <c r="A10" s="304" t="s">
        <v>123</v>
      </c>
      <c r="B10" s="305"/>
      <c r="C10" s="305"/>
      <c r="D10" s="305"/>
      <c r="E10" s="305"/>
      <c r="F10" s="305"/>
      <c r="G10" s="305"/>
      <c r="H10" s="306"/>
      <c r="I10" s="307" t="s">
        <v>34</v>
      </c>
      <c r="J10" s="308"/>
      <c r="K10" s="158"/>
      <c r="L10" s="159" t="s">
        <v>35</v>
      </c>
      <c r="M10" s="158"/>
      <c r="N10" s="159" t="s">
        <v>36</v>
      </c>
      <c r="O10" s="158"/>
      <c r="P10" s="159" t="s">
        <v>37</v>
      </c>
      <c r="Q10" s="351"/>
      <c r="R10" s="351"/>
      <c r="S10" s="351"/>
      <c r="T10" s="351"/>
      <c r="U10" s="351"/>
      <c r="V10" s="351"/>
      <c r="W10" s="351"/>
      <c r="X10" s="351"/>
      <c r="Y10" s="351"/>
      <c r="Z10" s="351"/>
      <c r="AA10" s="351"/>
      <c r="AB10" s="352"/>
      <c r="AZ10" s="30"/>
      <c r="BA10" s="31"/>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3"/>
    </row>
    <row r="11" spans="1:97" s="8" customFormat="1" ht="30.6" customHeight="1">
      <c r="A11" s="360" t="s">
        <v>124</v>
      </c>
      <c r="B11" s="361"/>
      <c r="C11" s="361"/>
      <c r="D11" s="361"/>
      <c r="E11" s="361"/>
      <c r="F11" s="361"/>
      <c r="G11" s="361"/>
      <c r="H11" s="362"/>
      <c r="I11" s="363" t="s">
        <v>34</v>
      </c>
      <c r="J11" s="364"/>
      <c r="K11" s="156"/>
      <c r="L11" s="157" t="s">
        <v>35</v>
      </c>
      <c r="M11" s="156"/>
      <c r="N11" s="157" t="s">
        <v>36</v>
      </c>
      <c r="O11" s="156"/>
      <c r="P11" s="157" t="s">
        <v>38</v>
      </c>
      <c r="Q11" s="331" t="s">
        <v>135</v>
      </c>
      <c r="R11" s="332"/>
      <c r="S11" s="332"/>
      <c r="T11" s="332"/>
      <c r="U11" s="332"/>
      <c r="V11" s="332"/>
      <c r="W11" s="332"/>
      <c r="X11" s="332"/>
      <c r="Y11" s="332"/>
      <c r="Z11" s="332"/>
      <c r="AA11" s="332"/>
      <c r="AB11" s="333"/>
      <c r="AZ11" s="30"/>
      <c r="BA11" s="31"/>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3"/>
    </row>
    <row r="12" spans="1:97" s="8" customFormat="1" ht="30.6" customHeight="1">
      <c r="A12" s="365" t="s">
        <v>39</v>
      </c>
      <c r="B12" s="271"/>
      <c r="C12" s="271"/>
      <c r="D12" s="271"/>
      <c r="E12" s="271"/>
      <c r="F12" s="271"/>
      <c r="G12" s="271"/>
      <c r="H12" s="272"/>
      <c r="I12" s="359" t="s">
        <v>34</v>
      </c>
      <c r="J12" s="359"/>
      <c r="K12" s="160"/>
      <c r="L12" s="161" t="s">
        <v>35</v>
      </c>
      <c r="M12" s="160"/>
      <c r="N12" s="161" t="s">
        <v>36</v>
      </c>
      <c r="O12" s="160"/>
      <c r="P12" s="161" t="s">
        <v>37</v>
      </c>
      <c r="Q12" s="359" t="s">
        <v>21</v>
      </c>
      <c r="R12" s="359"/>
      <c r="S12" s="359" t="s">
        <v>34</v>
      </c>
      <c r="T12" s="359"/>
      <c r="U12" s="160"/>
      <c r="V12" s="161" t="s">
        <v>35</v>
      </c>
      <c r="W12" s="160"/>
      <c r="X12" s="161" t="s">
        <v>36</v>
      </c>
      <c r="Y12" s="160"/>
      <c r="Z12" s="161" t="s">
        <v>37</v>
      </c>
      <c r="AA12" s="35"/>
      <c r="AB12" s="58"/>
      <c r="AY12" s="30"/>
      <c r="AZ12" s="31"/>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3"/>
    </row>
    <row r="13" spans="1:97" s="8" customFormat="1" ht="18" customHeight="1" thickBot="1">
      <c r="A13" s="366" t="s">
        <v>40</v>
      </c>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Z13" s="30"/>
      <c r="BA13" s="31"/>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3"/>
    </row>
    <row r="14" spans="1:97" s="8" customFormat="1" ht="32.1" customHeight="1">
      <c r="A14" s="367" t="s">
        <v>41</v>
      </c>
      <c r="B14" s="368"/>
      <c r="C14" s="368"/>
      <c r="D14" s="368"/>
      <c r="E14" s="368"/>
      <c r="F14" s="368"/>
      <c r="G14" s="368"/>
      <c r="H14" s="369"/>
      <c r="I14" s="370"/>
      <c r="J14" s="371"/>
      <c r="K14" s="371"/>
      <c r="L14" s="371"/>
      <c r="M14" s="130" t="s">
        <v>42</v>
      </c>
      <c r="N14" s="130"/>
      <c r="O14" s="130"/>
      <c r="P14" s="130"/>
      <c r="Q14" s="130"/>
      <c r="R14" s="130"/>
      <c r="S14" s="130"/>
      <c r="T14" s="130"/>
      <c r="U14" s="130"/>
      <c r="V14" s="130"/>
      <c r="W14" s="130"/>
      <c r="X14" s="130"/>
      <c r="Y14" s="130"/>
      <c r="Z14" s="130"/>
      <c r="AA14" s="130"/>
      <c r="AB14" s="131"/>
      <c r="AZ14" s="30"/>
      <c r="BA14" s="31"/>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3"/>
    </row>
    <row r="15" spans="1:97" s="8" customFormat="1" ht="32.1" customHeight="1">
      <c r="A15" s="372" t="s">
        <v>43</v>
      </c>
      <c r="B15" s="373"/>
      <c r="C15" s="373"/>
      <c r="D15" s="373"/>
      <c r="E15" s="373"/>
      <c r="F15" s="373"/>
      <c r="G15" s="373"/>
      <c r="H15" s="374"/>
      <c r="I15" s="375"/>
      <c r="J15" s="376"/>
      <c r="K15" s="376"/>
      <c r="L15" s="376"/>
      <c r="M15" s="57" t="s">
        <v>42</v>
      </c>
      <c r="N15" s="57"/>
      <c r="O15" s="57"/>
      <c r="P15" s="57"/>
      <c r="Q15" s="57"/>
      <c r="R15" s="57"/>
      <c r="S15" s="57"/>
      <c r="T15" s="57"/>
      <c r="U15" s="57"/>
      <c r="V15" s="57"/>
      <c r="W15" s="57"/>
      <c r="X15" s="57"/>
      <c r="Y15" s="57"/>
      <c r="Z15" s="57"/>
      <c r="AA15" s="57"/>
      <c r="AB15" s="132"/>
      <c r="AZ15" s="30"/>
      <c r="BA15" s="31"/>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3"/>
    </row>
    <row r="16" spans="1:97" s="8" customFormat="1" ht="32.1" customHeight="1">
      <c r="A16" s="372" t="s">
        <v>44</v>
      </c>
      <c r="B16" s="373"/>
      <c r="C16" s="373"/>
      <c r="D16" s="373"/>
      <c r="E16" s="373"/>
      <c r="F16" s="373"/>
      <c r="G16" s="373"/>
      <c r="H16" s="374"/>
      <c r="I16" s="418"/>
      <c r="J16" s="353"/>
      <c r="K16" s="353"/>
      <c r="L16" s="353"/>
      <c r="M16" s="57" t="s">
        <v>32</v>
      </c>
      <c r="N16" s="57" t="s">
        <v>54</v>
      </c>
      <c r="O16" s="57"/>
      <c r="P16" s="57"/>
      <c r="Q16" s="57"/>
      <c r="R16" s="57"/>
      <c r="S16" s="57"/>
      <c r="T16" s="57"/>
      <c r="U16" s="57"/>
      <c r="V16" s="57"/>
      <c r="W16" s="57"/>
      <c r="X16" s="57"/>
      <c r="Y16" s="57"/>
      <c r="Z16" s="57"/>
      <c r="AA16" s="57"/>
      <c r="AB16" s="132"/>
      <c r="AZ16" s="30"/>
      <c r="BA16" s="31"/>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3"/>
    </row>
    <row r="17" spans="1:97" s="8" customFormat="1" ht="29.25" customHeight="1">
      <c r="A17" s="267" t="s">
        <v>66</v>
      </c>
      <c r="B17" s="268"/>
      <c r="C17" s="268"/>
      <c r="D17" s="268"/>
      <c r="E17" s="268"/>
      <c r="F17" s="268"/>
      <c r="G17" s="268"/>
      <c r="H17" s="269"/>
      <c r="I17" s="419" t="s">
        <v>125</v>
      </c>
      <c r="J17" s="420"/>
      <c r="K17" s="420"/>
      <c r="L17" s="420"/>
      <c r="M17" s="420"/>
      <c r="N17" s="420"/>
      <c r="O17" s="420"/>
      <c r="P17" s="420"/>
      <c r="Q17" s="420"/>
      <c r="R17" s="420"/>
      <c r="S17" s="420"/>
      <c r="T17" s="420"/>
      <c r="U17" s="420"/>
      <c r="V17" s="420"/>
      <c r="W17" s="420"/>
      <c r="X17" s="420"/>
      <c r="Y17" s="420"/>
      <c r="Z17" s="420"/>
      <c r="AA17" s="420"/>
      <c r="AB17" s="421"/>
      <c r="AZ17" s="30"/>
      <c r="BA17" s="31"/>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3"/>
    </row>
    <row r="18" spans="1:97" s="8" customFormat="1" ht="19.5" customHeight="1">
      <c r="A18" s="270"/>
      <c r="B18" s="271"/>
      <c r="C18" s="271"/>
      <c r="D18" s="271"/>
      <c r="E18" s="271"/>
      <c r="F18" s="271"/>
      <c r="G18" s="271"/>
      <c r="H18" s="272"/>
      <c r="I18" s="290" t="s">
        <v>127</v>
      </c>
      <c r="J18" s="291"/>
      <c r="K18" s="291"/>
      <c r="L18" s="291"/>
      <c r="M18" s="291"/>
      <c r="N18" s="291"/>
      <c r="O18" s="291"/>
      <c r="P18" s="291"/>
      <c r="Q18" s="334"/>
      <c r="R18" s="334"/>
      <c r="S18" s="334"/>
      <c r="T18" s="334"/>
      <c r="U18" s="247" t="s">
        <v>32</v>
      </c>
      <c r="V18" s="249"/>
      <c r="W18" s="249"/>
      <c r="X18" s="249"/>
      <c r="Y18" s="249"/>
      <c r="Z18" s="249"/>
      <c r="AA18" s="249"/>
      <c r="AB18" s="251"/>
      <c r="AZ18" s="30"/>
      <c r="BA18" s="31"/>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3"/>
    </row>
    <row r="19" spans="1:97" s="8" customFormat="1" ht="6.75" customHeight="1">
      <c r="A19" s="270"/>
      <c r="B19" s="271"/>
      <c r="C19" s="271"/>
      <c r="D19" s="271"/>
      <c r="E19" s="271"/>
      <c r="F19" s="271"/>
      <c r="G19" s="271"/>
      <c r="H19" s="272"/>
      <c r="I19" s="250"/>
      <c r="J19" s="249"/>
      <c r="K19" s="249"/>
      <c r="L19" s="249"/>
      <c r="M19" s="249"/>
      <c r="N19" s="249"/>
      <c r="O19" s="249"/>
      <c r="P19" s="248"/>
      <c r="Q19" s="248"/>
      <c r="R19" s="248"/>
      <c r="S19" s="248"/>
      <c r="T19" s="249"/>
      <c r="U19" s="249"/>
      <c r="V19" s="249"/>
      <c r="W19" s="249"/>
      <c r="X19" s="249"/>
      <c r="Y19" s="249"/>
      <c r="Z19" s="249"/>
      <c r="AA19" s="249"/>
      <c r="AB19" s="251"/>
      <c r="AZ19" s="30"/>
      <c r="BA19" s="31"/>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3"/>
    </row>
    <row r="20" spans="1:97" s="8" customFormat="1" ht="29.25" customHeight="1">
      <c r="A20" s="270"/>
      <c r="B20" s="271"/>
      <c r="C20" s="271"/>
      <c r="D20" s="271"/>
      <c r="E20" s="271"/>
      <c r="F20" s="271"/>
      <c r="G20" s="271"/>
      <c r="H20" s="272"/>
      <c r="I20" s="422" t="s">
        <v>45</v>
      </c>
      <c r="J20" s="416"/>
      <c r="K20" s="416"/>
      <c r="L20" s="416"/>
      <c r="M20" s="416"/>
      <c r="N20" s="416"/>
      <c r="O20" s="416"/>
      <c r="P20" s="416"/>
      <c r="Q20" s="416"/>
      <c r="R20" s="416"/>
      <c r="S20" s="416"/>
      <c r="T20" s="416"/>
      <c r="U20" s="416"/>
      <c r="V20" s="416"/>
      <c r="W20" s="416"/>
      <c r="X20" s="416"/>
      <c r="Y20" s="416"/>
      <c r="Z20" s="416"/>
      <c r="AA20" s="416"/>
      <c r="AB20" s="423"/>
      <c r="AZ20" s="30"/>
      <c r="BA20" s="31"/>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3"/>
    </row>
    <row r="21" spans="1:97" s="8" customFormat="1" ht="19.5" customHeight="1">
      <c r="A21" s="270"/>
      <c r="B21" s="271"/>
      <c r="C21" s="271"/>
      <c r="D21" s="271"/>
      <c r="E21" s="271"/>
      <c r="F21" s="271"/>
      <c r="G21" s="271"/>
      <c r="H21" s="272"/>
      <c r="I21" s="290" t="s">
        <v>126</v>
      </c>
      <c r="J21" s="291"/>
      <c r="K21" s="291"/>
      <c r="L21" s="291"/>
      <c r="M21" s="291"/>
      <c r="N21" s="291"/>
      <c r="O21" s="291"/>
      <c r="P21" s="291"/>
      <c r="Q21" s="334"/>
      <c r="R21" s="334"/>
      <c r="S21" s="334"/>
      <c r="T21" s="334"/>
      <c r="U21" s="247" t="s">
        <v>32</v>
      </c>
      <c r="V21" s="249"/>
      <c r="W21" s="249"/>
      <c r="X21" s="249"/>
      <c r="Y21" s="249"/>
      <c r="Z21" s="249"/>
      <c r="AA21" s="249"/>
      <c r="AB21" s="251"/>
      <c r="AZ21" s="30"/>
      <c r="BA21" s="31"/>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3"/>
    </row>
    <row r="22" spans="1:97" s="8" customFormat="1" ht="27" customHeight="1">
      <c r="A22" s="270"/>
      <c r="B22" s="271"/>
      <c r="C22" s="271"/>
      <c r="D22" s="271"/>
      <c r="E22" s="271"/>
      <c r="F22" s="271"/>
      <c r="G22" s="271"/>
      <c r="H22" s="272"/>
      <c r="I22" s="162" t="s">
        <v>46</v>
      </c>
      <c r="J22" s="249" t="s">
        <v>47</v>
      </c>
      <c r="K22" s="287"/>
      <c r="L22" s="287"/>
      <c r="M22" s="287"/>
      <c r="N22" s="249" t="s">
        <v>32</v>
      </c>
      <c r="O22" s="249" t="s">
        <v>48</v>
      </c>
      <c r="P22" s="287"/>
      <c r="Q22" s="287"/>
      <c r="R22" s="416" t="s">
        <v>53</v>
      </c>
      <c r="S22" s="416"/>
      <c r="T22" s="59" t="s">
        <v>67</v>
      </c>
      <c r="U22" s="7"/>
      <c r="V22" s="7"/>
      <c r="W22" s="7"/>
      <c r="X22" s="249"/>
      <c r="Y22" s="249"/>
      <c r="Z22" s="249"/>
      <c r="AA22" s="249"/>
      <c r="AB22" s="251"/>
      <c r="AZ22" s="30"/>
      <c r="BA22" s="31"/>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3"/>
    </row>
    <row r="23" spans="1:97" s="8" customFormat="1" ht="21.75" customHeight="1">
      <c r="A23" s="270"/>
      <c r="B23" s="271"/>
      <c r="C23" s="271"/>
      <c r="D23" s="271"/>
      <c r="E23" s="271"/>
      <c r="F23" s="271"/>
      <c r="G23" s="271"/>
      <c r="H23" s="272"/>
      <c r="I23" s="163"/>
      <c r="J23" s="65"/>
      <c r="K23" s="296" t="s">
        <v>49</v>
      </c>
      <c r="L23" s="296"/>
      <c r="M23" s="296"/>
      <c r="N23" s="65"/>
      <c r="O23" s="66" t="s">
        <v>48</v>
      </c>
      <c r="P23" s="297" t="s">
        <v>50</v>
      </c>
      <c r="Q23" s="297"/>
      <c r="R23" s="297"/>
      <c r="S23" s="67" t="s">
        <v>51</v>
      </c>
      <c r="T23" s="68" t="s">
        <v>52</v>
      </c>
      <c r="U23" s="68"/>
      <c r="V23" s="68"/>
      <c r="W23" s="68"/>
      <c r="X23" s="249"/>
      <c r="Y23" s="249"/>
      <c r="Z23" s="249"/>
      <c r="AA23" s="249"/>
      <c r="AB23" s="251"/>
      <c r="AZ23" s="30"/>
      <c r="BA23" s="31"/>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3"/>
    </row>
    <row r="24" spans="1:97" s="8" customFormat="1" ht="21.75" customHeight="1">
      <c r="A24" s="273"/>
      <c r="B24" s="274"/>
      <c r="C24" s="274"/>
      <c r="D24" s="274"/>
      <c r="E24" s="274"/>
      <c r="F24" s="274"/>
      <c r="G24" s="274"/>
      <c r="H24" s="275"/>
      <c r="I24" s="298" t="s">
        <v>68</v>
      </c>
      <c r="J24" s="299"/>
      <c r="K24" s="299"/>
      <c r="L24" s="299"/>
      <c r="M24" s="299"/>
      <c r="N24" s="299"/>
      <c r="O24" s="299"/>
      <c r="P24" s="299"/>
      <c r="Q24" s="299"/>
      <c r="R24" s="299"/>
      <c r="S24" s="299"/>
      <c r="T24" s="299"/>
      <c r="U24" s="299"/>
      <c r="V24" s="299"/>
      <c r="W24" s="299"/>
      <c r="X24" s="299"/>
      <c r="Y24" s="299"/>
      <c r="Z24" s="299"/>
      <c r="AA24" s="299"/>
      <c r="AB24" s="300"/>
      <c r="AZ24" s="30"/>
      <c r="BA24" s="31"/>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3"/>
    </row>
    <row r="25" spans="1:97" s="8" customFormat="1" ht="21.75" customHeight="1">
      <c r="A25" s="276" t="s">
        <v>207</v>
      </c>
      <c r="B25" s="277"/>
      <c r="C25" s="277"/>
      <c r="D25" s="277"/>
      <c r="E25" s="277"/>
      <c r="F25" s="277"/>
      <c r="G25" s="277"/>
      <c r="H25" s="278"/>
      <c r="I25" s="253" t="s">
        <v>208</v>
      </c>
      <c r="J25" s="254"/>
      <c r="K25" s="254"/>
      <c r="L25" s="254"/>
      <c r="M25" s="254"/>
      <c r="N25" s="254"/>
      <c r="O25" s="254"/>
      <c r="P25" s="254"/>
      <c r="Q25" s="254"/>
      <c r="R25" s="254"/>
      <c r="S25" s="284" t="s">
        <v>211</v>
      </c>
      <c r="T25" s="284"/>
      <c r="U25" s="261"/>
      <c r="V25" s="252" t="s">
        <v>212</v>
      </c>
      <c r="W25" s="261"/>
      <c r="X25" s="252" t="s">
        <v>213</v>
      </c>
      <c r="Y25" s="261"/>
      <c r="Z25" s="252" t="s">
        <v>214</v>
      </c>
      <c r="AA25" s="254"/>
      <c r="AB25" s="255"/>
      <c r="AZ25" s="30"/>
      <c r="BA25" s="31"/>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3"/>
    </row>
    <row r="26" spans="1:97" s="8" customFormat="1" ht="3" customHeight="1">
      <c r="A26" s="276"/>
      <c r="B26" s="277"/>
      <c r="C26" s="277"/>
      <c r="D26" s="277"/>
      <c r="E26" s="277"/>
      <c r="F26" s="277"/>
      <c r="G26" s="277"/>
      <c r="H26" s="278"/>
      <c r="I26" s="258"/>
      <c r="J26" s="207"/>
      <c r="K26" s="207"/>
      <c r="L26" s="207"/>
      <c r="M26" s="207"/>
      <c r="N26" s="207"/>
      <c r="O26" s="207"/>
      <c r="P26" s="207"/>
      <c r="Q26" s="207"/>
      <c r="R26" s="207"/>
      <c r="S26" s="260"/>
      <c r="T26" s="262"/>
      <c r="U26" s="262"/>
      <c r="V26" s="262"/>
      <c r="W26" s="262"/>
      <c r="X26" s="262"/>
      <c r="Y26" s="262"/>
      <c r="Z26" s="260"/>
      <c r="AA26" s="207"/>
      <c r="AB26" s="259"/>
      <c r="AZ26" s="30"/>
      <c r="BA26" s="31"/>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3"/>
    </row>
    <row r="27" spans="1:97" s="8" customFormat="1" ht="21.75" customHeight="1">
      <c r="A27" s="276"/>
      <c r="B27" s="277"/>
      <c r="C27" s="277"/>
      <c r="D27" s="277"/>
      <c r="E27" s="277"/>
      <c r="F27" s="277"/>
      <c r="G27" s="277"/>
      <c r="H27" s="278"/>
      <c r="I27" s="258"/>
      <c r="J27" s="207"/>
      <c r="K27" s="207"/>
      <c r="L27" s="282" t="s">
        <v>209</v>
      </c>
      <c r="M27" s="282"/>
      <c r="N27" s="282"/>
      <c r="O27" s="282"/>
      <c r="P27" s="285"/>
      <c r="Q27" s="285"/>
      <c r="R27" s="285"/>
      <c r="S27" s="285"/>
      <c r="T27" s="285"/>
      <c r="U27" s="285"/>
      <c r="V27" s="285"/>
      <c r="W27" s="285"/>
      <c r="X27" s="285"/>
      <c r="Y27" s="285"/>
      <c r="Z27" s="285"/>
      <c r="AA27" s="285"/>
      <c r="AB27" s="265"/>
      <c r="AZ27" s="30"/>
      <c r="BA27" s="31"/>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3"/>
    </row>
    <row r="28" spans="1:97" s="8" customFormat="1" ht="3" customHeight="1">
      <c r="A28" s="276"/>
      <c r="B28" s="277"/>
      <c r="C28" s="277"/>
      <c r="D28" s="277"/>
      <c r="E28" s="277"/>
      <c r="F28" s="277"/>
      <c r="G28" s="277"/>
      <c r="H28" s="278"/>
      <c r="I28" s="258"/>
      <c r="J28" s="207"/>
      <c r="K28" s="207"/>
      <c r="L28" s="264"/>
      <c r="M28" s="264"/>
      <c r="N28" s="264"/>
      <c r="O28" s="264"/>
      <c r="P28" s="262"/>
      <c r="Q28" s="262"/>
      <c r="R28" s="262"/>
      <c r="S28" s="262"/>
      <c r="T28" s="262"/>
      <c r="U28" s="262"/>
      <c r="V28" s="262"/>
      <c r="W28" s="262"/>
      <c r="X28" s="262"/>
      <c r="Y28" s="262"/>
      <c r="Z28" s="262"/>
      <c r="AA28" s="262"/>
      <c r="AB28" s="263"/>
      <c r="AZ28" s="30"/>
      <c r="BA28" s="31"/>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3"/>
    </row>
    <row r="29" spans="1:97" s="8" customFormat="1" ht="21.75" customHeight="1" thickBot="1">
      <c r="A29" s="279"/>
      <c r="B29" s="280"/>
      <c r="C29" s="280"/>
      <c r="D29" s="280"/>
      <c r="E29" s="280"/>
      <c r="F29" s="280"/>
      <c r="G29" s="280"/>
      <c r="H29" s="281"/>
      <c r="I29" s="256"/>
      <c r="J29" s="257"/>
      <c r="K29" s="257"/>
      <c r="L29" s="283" t="s">
        <v>210</v>
      </c>
      <c r="M29" s="283"/>
      <c r="N29" s="283"/>
      <c r="O29" s="283"/>
      <c r="P29" s="286"/>
      <c r="Q29" s="286"/>
      <c r="R29" s="286"/>
      <c r="S29" s="286"/>
      <c r="T29" s="286"/>
      <c r="U29" s="286"/>
      <c r="V29" s="286"/>
      <c r="W29" s="286"/>
      <c r="X29" s="286"/>
      <c r="Y29" s="286"/>
      <c r="Z29" s="286"/>
      <c r="AA29" s="286"/>
      <c r="AB29" s="266"/>
      <c r="AZ29" s="30"/>
      <c r="BA29" s="31"/>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3"/>
    </row>
    <row r="30" spans="1:97" s="8" customFormat="1" ht="26.25" customHeight="1">
      <c r="A30" s="47"/>
      <c r="B30" s="10" t="s">
        <v>24</v>
      </c>
      <c r="C30" s="10"/>
      <c r="D30" s="10"/>
      <c r="E30" s="10"/>
      <c r="F30" s="10"/>
      <c r="G30" s="10"/>
      <c r="H30" s="10"/>
      <c r="I30" s="10"/>
      <c r="J30" s="10"/>
      <c r="K30" s="10"/>
      <c r="L30" s="10"/>
      <c r="M30" s="10"/>
      <c r="N30" s="10"/>
      <c r="O30" s="18"/>
      <c r="P30" s="18"/>
      <c r="Q30" s="18"/>
      <c r="R30" s="2" t="s">
        <v>69</v>
      </c>
      <c r="S30" s="18"/>
      <c r="T30" s="18"/>
      <c r="U30" s="18"/>
      <c r="V30" s="18"/>
      <c r="W30" s="18"/>
      <c r="X30" s="18"/>
      <c r="Y30" s="18"/>
      <c r="Z30" s="18"/>
      <c r="AA30" s="18"/>
      <c r="AB30" s="48"/>
      <c r="AC30" s="18"/>
      <c r="AD30" s="18"/>
      <c r="AE30" s="18"/>
      <c r="AF30" s="18"/>
      <c r="AG30" s="18"/>
      <c r="AH30" s="18"/>
      <c r="AI30" s="18"/>
      <c r="AJ30" s="18"/>
      <c r="AK30" s="10"/>
      <c r="AL30" s="10"/>
      <c r="AM30" s="10"/>
      <c r="AN30" s="10"/>
      <c r="AO30" s="10"/>
      <c r="AP30" s="18"/>
      <c r="AQ30" s="18"/>
      <c r="AR30" s="18"/>
      <c r="AS30" s="26"/>
      <c r="AT30" s="26"/>
      <c r="AU30" s="26"/>
      <c r="AV30" s="18"/>
    </row>
    <row r="31" spans="1:97" s="8" customFormat="1" ht="15.75" customHeight="1">
      <c r="A31" s="47"/>
      <c r="B31" s="18"/>
      <c r="C31" s="18" t="s">
        <v>13</v>
      </c>
      <c r="D31" s="10"/>
      <c r="E31" s="10"/>
      <c r="F31" s="10"/>
      <c r="G31" s="10"/>
      <c r="H31" s="10"/>
      <c r="I31" s="10"/>
      <c r="J31" s="10"/>
      <c r="K31" s="10"/>
      <c r="L31" s="10"/>
      <c r="M31" s="10"/>
      <c r="N31" s="10"/>
      <c r="O31" s="18"/>
      <c r="P31" s="18"/>
      <c r="Q31" s="18"/>
      <c r="R31" s="18"/>
      <c r="V31" s="18"/>
      <c r="W31" s="18"/>
      <c r="X31" s="18"/>
      <c r="Y31" s="18"/>
      <c r="Z31" s="18"/>
      <c r="AA31" s="18"/>
      <c r="AB31" s="48"/>
      <c r="AC31" s="18"/>
      <c r="AD31" s="18"/>
      <c r="AE31" s="18"/>
      <c r="AF31" s="18"/>
      <c r="AG31" s="18"/>
      <c r="AK31" s="10"/>
      <c r="AL31" s="22"/>
      <c r="AM31" s="22"/>
      <c r="AN31" s="139"/>
      <c r="AO31" s="10"/>
      <c r="AU31" s="26"/>
      <c r="AV31" s="18"/>
    </row>
    <row r="32" spans="1:97" s="8" customFormat="1" ht="21" customHeight="1">
      <c r="A32" s="47"/>
      <c r="B32" s="18"/>
      <c r="C32" s="10"/>
      <c r="D32" s="357" t="s">
        <v>23</v>
      </c>
      <c r="E32" s="357"/>
      <c r="F32" s="164"/>
      <c r="G32" s="165" t="s">
        <v>26</v>
      </c>
      <c r="H32" s="164"/>
      <c r="I32" s="165" t="s">
        <v>27</v>
      </c>
      <c r="J32" s="164"/>
      <c r="K32" s="19" t="s">
        <v>28</v>
      </c>
      <c r="L32" s="20"/>
      <c r="M32" s="20"/>
      <c r="N32" s="21"/>
      <c r="O32" s="18"/>
      <c r="P32" s="18"/>
      <c r="Q32" s="18"/>
      <c r="R32" s="18"/>
      <c r="S32" s="18"/>
      <c r="T32" s="18"/>
      <c r="U32" s="18"/>
      <c r="V32" s="18"/>
      <c r="W32" s="18"/>
      <c r="X32" s="18"/>
      <c r="Y32" s="18"/>
      <c r="Z32" s="18"/>
      <c r="AA32" s="18"/>
      <c r="AB32" s="48"/>
      <c r="AC32" s="18"/>
      <c r="AD32" s="18"/>
      <c r="AE32" s="18"/>
      <c r="AF32" s="18"/>
      <c r="AG32" s="18"/>
      <c r="AK32" s="10"/>
      <c r="AL32" s="22"/>
      <c r="AM32" s="22"/>
      <c r="AN32" s="139"/>
      <c r="AO32" s="10"/>
      <c r="AU32" s="26"/>
      <c r="AV32" s="18"/>
    </row>
    <row r="33" spans="1:47" s="8" customFormat="1" ht="21" customHeight="1">
      <c r="A33" s="47"/>
      <c r="B33" s="18"/>
      <c r="C33" s="18"/>
      <c r="D33" s="18"/>
      <c r="E33" s="18"/>
      <c r="F33" s="18"/>
      <c r="G33" s="292" t="s">
        <v>16</v>
      </c>
      <c r="H33" s="292"/>
      <c r="I33" s="292"/>
      <c r="J33" s="292"/>
      <c r="L33" s="288" t="s">
        <v>10</v>
      </c>
      <c r="M33" s="288"/>
      <c r="O33" s="294"/>
      <c r="P33" s="295"/>
      <c r="Q33" s="295"/>
      <c r="R33" s="295"/>
      <c r="S33" s="295"/>
      <c r="T33" s="295"/>
      <c r="U33" s="295"/>
      <c r="V33" s="295"/>
      <c r="W33" s="295"/>
      <c r="X33" s="295"/>
      <c r="Y33" s="295"/>
      <c r="Z33" s="295"/>
      <c r="AA33" s="295"/>
      <c r="AB33" s="5"/>
      <c r="AK33" s="10"/>
      <c r="AL33" s="10"/>
      <c r="AM33" s="10"/>
      <c r="AN33" s="10"/>
      <c r="AO33" s="10"/>
      <c r="AS33" s="26"/>
      <c r="AT33" s="26"/>
      <c r="AU33" s="26"/>
    </row>
    <row r="34" spans="1:47" s="8" customFormat="1" ht="7.5" customHeight="1">
      <c r="A34" s="47"/>
      <c r="B34" s="18"/>
      <c r="C34" s="18"/>
      <c r="D34" s="18"/>
      <c r="E34" s="18"/>
      <c r="F34" s="18"/>
      <c r="G34" s="292"/>
      <c r="H34" s="292"/>
      <c r="I34" s="292"/>
      <c r="J34" s="292"/>
      <c r="L34" s="138"/>
      <c r="M34" s="138"/>
      <c r="O34" s="36"/>
      <c r="P34" s="37"/>
      <c r="Q34" s="37"/>
      <c r="R34" s="37"/>
      <c r="S34" s="37"/>
      <c r="T34" s="37"/>
      <c r="U34" s="37"/>
      <c r="V34" s="37"/>
      <c r="W34" s="37"/>
      <c r="X34" s="37"/>
      <c r="Y34" s="37"/>
      <c r="Z34" s="37"/>
      <c r="AA34" s="37"/>
      <c r="AB34" s="5"/>
      <c r="AK34" s="10"/>
      <c r="AL34" s="10"/>
      <c r="AM34" s="10"/>
      <c r="AN34" s="10"/>
      <c r="AO34" s="10"/>
      <c r="AS34" s="26"/>
      <c r="AT34" s="26"/>
      <c r="AU34" s="26"/>
    </row>
    <row r="35" spans="1:47" s="8" customFormat="1" ht="21.75" customHeight="1">
      <c r="A35" s="47"/>
      <c r="B35" s="18"/>
      <c r="C35" s="18"/>
      <c r="D35" s="18"/>
      <c r="E35" s="18"/>
      <c r="F35" s="18"/>
      <c r="G35" s="292"/>
      <c r="H35" s="292"/>
      <c r="I35" s="292"/>
      <c r="J35" s="292"/>
      <c r="L35" s="289" t="s">
        <v>9</v>
      </c>
      <c r="M35" s="289"/>
      <c r="O35" s="358"/>
      <c r="P35" s="358"/>
      <c r="Q35" s="358"/>
      <c r="R35" s="358"/>
      <c r="S35" s="358"/>
      <c r="T35" s="358"/>
      <c r="U35" s="358"/>
      <c r="V35" s="358"/>
      <c r="W35" s="358"/>
      <c r="X35" s="358"/>
      <c r="Y35" s="358"/>
      <c r="Z35" s="358"/>
      <c r="AA35" s="358"/>
      <c r="AB35" s="48"/>
    </row>
    <row r="36" spans="1:47" s="8" customFormat="1" ht="8.25" customHeight="1">
      <c r="A36" s="49"/>
      <c r="B36" s="9"/>
      <c r="C36" s="51"/>
      <c r="D36" s="51"/>
      <c r="E36" s="9"/>
      <c r="F36" s="52"/>
      <c r="G36" s="9"/>
      <c r="H36" s="9"/>
      <c r="I36" s="9"/>
      <c r="J36" s="9"/>
      <c r="K36" s="9"/>
      <c r="L36" s="9"/>
      <c r="M36" s="9"/>
      <c r="N36" s="9"/>
      <c r="O36" s="9"/>
      <c r="P36" s="9"/>
      <c r="Q36" s="9"/>
      <c r="R36" s="9"/>
      <c r="S36" s="9"/>
      <c r="T36" s="9"/>
      <c r="U36" s="9"/>
      <c r="V36" s="9"/>
      <c r="W36" s="9"/>
      <c r="X36" s="9"/>
      <c r="Y36" s="9"/>
      <c r="Z36" s="9"/>
      <c r="AA36" s="9"/>
      <c r="AB36" s="50"/>
    </row>
    <row r="37" spans="1:47" s="8" customFormat="1" ht="21" customHeight="1">
      <c r="A37" s="47"/>
      <c r="B37" s="10" t="s">
        <v>206</v>
      </c>
      <c r="C37" s="10"/>
      <c r="D37" s="10"/>
      <c r="E37" s="10"/>
      <c r="F37" s="10"/>
      <c r="G37" s="10"/>
      <c r="H37" s="10"/>
      <c r="I37" s="10"/>
      <c r="J37" s="10"/>
      <c r="K37" s="10"/>
      <c r="L37" s="10"/>
      <c r="M37" s="10"/>
      <c r="N37" s="10"/>
      <c r="O37" s="18"/>
      <c r="P37" s="18"/>
      <c r="Q37" s="18"/>
      <c r="R37" s="10"/>
      <c r="S37" s="10"/>
      <c r="T37" s="18"/>
      <c r="U37" s="18"/>
      <c r="V37" s="18"/>
      <c r="W37" s="18"/>
      <c r="X37" s="18"/>
      <c r="Y37" s="18"/>
      <c r="Z37" s="18"/>
      <c r="AA37" s="18"/>
      <c r="AB37" s="48"/>
    </row>
    <row r="38" spans="1:47" s="8" customFormat="1" ht="21" customHeight="1">
      <c r="A38" s="47"/>
      <c r="B38" s="18"/>
      <c r="C38" s="10"/>
      <c r="D38" s="357" t="s">
        <v>23</v>
      </c>
      <c r="E38" s="357"/>
      <c r="F38" s="164"/>
      <c r="G38" s="165" t="s">
        <v>26</v>
      </c>
      <c r="H38" s="164"/>
      <c r="I38" s="165" t="s">
        <v>27</v>
      </c>
      <c r="J38" s="164"/>
      <c r="K38" s="19" t="s">
        <v>28</v>
      </c>
      <c r="L38" s="11"/>
      <c r="M38" s="11"/>
      <c r="N38" s="11"/>
      <c r="O38" s="18"/>
      <c r="P38" s="18"/>
      <c r="Q38" s="18"/>
      <c r="R38" s="10"/>
      <c r="S38" s="10"/>
      <c r="T38" s="18"/>
      <c r="U38" s="18"/>
      <c r="V38" s="18"/>
      <c r="W38" s="18"/>
      <c r="X38" s="18"/>
      <c r="Y38" s="18"/>
      <c r="Z38" s="18"/>
      <c r="AA38" s="18"/>
      <c r="AB38" s="48"/>
    </row>
    <row r="39" spans="1:47" s="8" customFormat="1" ht="21" customHeight="1">
      <c r="A39" s="47"/>
      <c r="B39" s="18"/>
      <c r="C39" s="18"/>
      <c r="D39" s="18"/>
      <c r="E39" s="18"/>
      <c r="F39" s="18"/>
      <c r="G39" s="293" t="s">
        <v>7</v>
      </c>
      <c r="H39" s="293"/>
      <c r="I39" s="293"/>
      <c r="J39" s="293"/>
      <c r="L39" s="288" t="s">
        <v>8</v>
      </c>
      <c r="M39" s="288"/>
      <c r="O39" s="294"/>
      <c r="P39" s="294"/>
      <c r="Q39" s="294"/>
      <c r="R39" s="294"/>
      <c r="S39" s="294"/>
      <c r="T39" s="294"/>
      <c r="U39" s="294"/>
      <c r="V39" s="294"/>
      <c r="W39" s="294"/>
      <c r="X39" s="294"/>
      <c r="Y39" s="294"/>
      <c r="Z39" s="294"/>
      <c r="AA39" s="294"/>
      <c r="AB39" s="48"/>
    </row>
    <row r="40" spans="1:47" s="8" customFormat="1" ht="7.5" customHeight="1">
      <c r="A40" s="47"/>
      <c r="B40" s="18"/>
      <c r="C40" s="18"/>
      <c r="D40" s="18"/>
      <c r="E40" s="18"/>
      <c r="F40" s="18"/>
      <c r="G40" s="293"/>
      <c r="H40" s="293"/>
      <c r="I40" s="293"/>
      <c r="J40" s="293"/>
      <c r="L40" s="23"/>
      <c r="M40" s="23"/>
      <c r="S40" s="18"/>
      <c r="T40" s="18"/>
      <c r="U40" s="18"/>
      <c r="V40" s="18"/>
      <c r="W40" s="18"/>
      <c r="X40" s="10"/>
      <c r="Y40" s="18"/>
      <c r="Z40" s="18"/>
      <c r="AA40" s="18"/>
      <c r="AB40" s="48"/>
    </row>
    <row r="41" spans="1:47" s="8" customFormat="1" ht="21.75" customHeight="1">
      <c r="A41" s="47"/>
      <c r="B41" s="18"/>
      <c r="C41" s="18"/>
      <c r="D41" s="18"/>
      <c r="E41" s="18"/>
      <c r="F41" s="18"/>
      <c r="G41" s="293"/>
      <c r="H41" s="293"/>
      <c r="I41" s="293"/>
      <c r="J41" s="293"/>
      <c r="L41" s="289" t="s">
        <v>9</v>
      </c>
      <c r="M41" s="289"/>
      <c r="O41" s="294"/>
      <c r="P41" s="294"/>
      <c r="Q41" s="294"/>
      <c r="R41" s="294"/>
      <c r="S41" s="294"/>
      <c r="T41" s="294"/>
      <c r="U41" s="294"/>
      <c r="V41" s="294"/>
      <c r="W41" s="294"/>
      <c r="X41" s="294"/>
      <c r="Y41" s="294"/>
      <c r="Z41" s="294"/>
      <c r="AA41" s="294"/>
      <c r="AB41" s="48"/>
    </row>
    <row r="42" spans="1:47" ht="8.25" customHeight="1">
      <c r="A42" s="49"/>
      <c r="B42" s="46"/>
      <c r="C42" s="46"/>
      <c r="D42" s="4"/>
      <c r="E42" s="4"/>
      <c r="F42" s="46"/>
      <c r="G42" s="46"/>
      <c r="H42" s="46"/>
      <c r="I42" s="46"/>
      <c r="J42" s="46"/>
      <c r="K42" s="46"/>
      <c r="L42" s="46"/>
      <c r="M42" s="46"/>
      <c r="N42" s="46"/>
      <c r="O42" s="46"/>
      <c r="P42" s="4"/>
      <c r="Q42" s="4"/>
      <c r="R42" s="4"/>
      <c r="S42" s="4"/>
      <c r="T42" s="46"/>
      <c r="U42" s="46"/>
      <c r="V42" s="46"/>
      <c r="W42" s="46"/>
      <c r="X42" s="46"/>
      <c r="Y42" s="46"/>
      <c r="Z42" s="46"/>
      <c r="AA42" s="46"/>
      <c r="AB42" s="50"/>
    </row>
    <row r="43" spans="1:47" ht="15" customHeight="1">
      <c r="A43" s="24"/>
      <c r="B43" s="24"/>
      <c r="C43" s="24"/>
      <c r="D43" s="25"/>
      <c r="E43" s="25"/>
      <c r="F43" s="24"/>
      <c r="G43" s="24"/>
      <c r="H43" s="24"/>
      <c r="I43" s="24"/>
      <c r="J43" s="24"/>
      <c r="K43" s="24"/>
      <c r="L43" s="24"/>
      <c r="M43" s="24"/>
      <c r="N43" s="2"/>
      <c r="O43" s="24"/>
      <c r="P43" s="24"/>
      <c r="Q43" s="24"/>
      <c r="R43" s="25"/>
      <c r="S43" s="25"/>
      <c r="T43" s="24"/>
      <c r="U43" s="24"/>
      <c r="V43" s="24"/>
      <c r="W43" s="24"/>
      <c r="X43" s="24"/>
      <c r="Y43" s="24"/>
      <c r="Z43" s="24"/>
      <c r="AA43" s="24"/>
      <c r="AB43" s="2"/>
    </row>
    <row r="44" spans="1:47" ht="18" customHeight="1">
      <c r="A44" s="6" t="s">
        <v>14</v>
      </c>
      <c r="B44" s="3"/>
      <c r="C44" s="3"/>
      <c r="D44" s="3"/>
      <c r="E44" s="3"/>
      <c r="F44" s="3"/>
      <c r="G44" s="3"/>
      <c r="H44" s="3"/>
      <c r="I44" s="3"/>
      <c r="J44" s="3"/>
      <c r="K44" s="3"/>
      <c r="L44" s="3"/>
      <c r="M44" s="3"/>
      <c r="N44" s="3"/>
      <c r="O44" s="3"/>
      <c r="P44" s="3"/>
      <c r="Q44" s="3"/>
      <c r="R44" s="3"/>
      <c r="S44" s="3"/>
      <c r="T44" s="3"/>
      <c r="U44" s="2"/>
    </row>
    <row r="45" spans="1:47" ht="15" customHeight="1">
      <c r="A45" s="410" t="s">
        <v>11</v>
      </c>
      <c r="B45" s="411"/>
      <c r="C45" s="411"/>
      <c r="D45" s="411"/>
      <c r="E45" s="411"/>
      <c r="F45" s="411"/>
      <c r="G45" s="411"/>
      <c r="H45" s="411"/>
      <c r="I45" s="385" t="s">
        <v>17</v>
      </c>
      <c r="J45" s="385"/>
      <c r="K45" s="385"/>
      <c r="L45" s="385" t="s">
        <v>15</v>
      </c>
      <c r="M45" s="385"/>
      <c r="N45" s="385"/>
      <c r="O45" s="385" t="s">
        <v>19</v>
      </c>
      <c r="P45" s="385"/>
      <c r="Q45" s="385"/>
      <c r="R45" s="385" t="s">
        <v>18</v>
      </c>
      <c r="S45" s="385"/>
      <c r="T45" s="390"/>
    </row>
    <row r="46" spans="1:47" ht="12.6" customHeight="1">
      <c r="A46" s="377" t="s">
        <v>12</v>
      </c>
      <c r="B46" s="378"/>
      <c r="C46" s="378"/>
      <c r="D46" s="378"/>
      <c r="E46" s="378"/>
      <c r="F46" s="378"/>
      <c r="G46" s="378"/>
      <c r="H46" s="379"/>
      <c r="I46" s="383"/>
      <c r="J46" s="383"/>
      <c r="K46" s="383"/>
      <c r="L46" s="383"/>
      <c r="M46" s="383"/>
      <c r="N46" s="383"/>
      <c r="O46" s="383"/>
      <c r="P46" s="383"/>
      <c r="Q46" s="383"/>
      <c r="R46" s="383"/>
      <c r="S46" s="383"/>
      <c r="T46" s="388"/>
    </row>
    <row r="47" spans="1:47" ht="12.6" customHeight="1">
      <c r="A47" s="380"/>
      <c r="B47" s="381"/>
      <c r="C47" s="381"/>
      <c r="D47" s="381"/>
      <c r="E47" s="381"/>
      <c r="F47" s="381"/>
      <c r="G47" s="381"/>
      <c r="H47" s="382"/>
      <c r="I47" s="383"/>
      <c r="J47" s="383"/>
      <c r="K47" s="383"/>
      <c r="L47" s="383"/>
      <c r="M47" s="383"/>
      <c r="N47" s="383"/>
      <c r="O47" s="383"/>
      <c r="P47" s="383"/>
      <c r="Q47" s="383"/>
      <c r="R47" s="383"/>
      <c r="S47" s="383"/>
      <c r="T47" s="388"/>
    </row>
    <row r="48" spans="1:47" ht="12.6" customHeight="1">
      <c r="A48" s="394" t="s">
        <v>22</v>
      </c>
      <c r="B48" s="395"/>
      <c r="C48" s="396"/>
      <c r="D48" s="403"/>
      <c r="E48" s="404"/>
      <c r="F48" s="404"/>
      <c r="G48" s="405"/>
      <c r="H48" s="391" t="s">
        <v>6</v>
      </c>
      <c r="I48" s="383"/>
      <c r="J48" s="383"/>
      <c r="K48" s="383"/>
      <c r="L48" s="383"/>
      <c r="M48" s="383"/>
      <c r="N48" s="383"/>
      <c r="O48" s="383"/>
      <c r="P48" s="383"/>
      <c r="Q48" s="383"/>
      <c r="R48" s="383"/>
      <c r="S48" s="383"/>
      <c r="T48" s="388"/>
    </row>
    <row r="49" spans="1:58" ht="12.6" customHeight="1">
      <c r="A49" s="397"/>
      <c r="B49" s="398"/>
      <c r="C49" s="399"/>
      <c r="D49" s="406"/>
      <c r="E49" s="383"/>
      <c r="F49" s="383"/>
      <c r="G49" s="407"/>
      <c r="H49" s="392"/>
      <c r="I49" s="383"/>
      <c r="J49" s="383"/>
      <c r="K49" s="383"/>
      <c r="L49" s="383"/>
      <c r="M49" s="383"/>
      <c r="N49" s="383"/>
      <c r="O49" s="383"/>
      <c r="P49" s="383"/>
      <c r="Q49" s="383"/>
      <c r="R49" s="383"/>
      <c r="S49" s="383"/>
      <c r="T49" s="388"/>
    </row>
    <row r="50" spans="1:58" ht="12.6" customHeight="1">
      <c r="A50" s="400"/>
      <c r="B50" s="401"/>
      <c r="C50" s="402"/>
      <c r="D50" s="408"/>
      <c r="E50" s="384"/>
      <c r="F50" s="384"/>
      <c r="G50" s="409"/>
      <c r="H50" s="393"/>
      <c r="I50" s="384"/>
      <c r="J50" s="384"/>
      <c r="K50" s="384"/>
      <c r="L50" s="384"/>
      <c r="M50" s="384"/>
      <c r="N50" s="384"/>
      <c r="O50" s="384"/>
      <c r="P50" s="384"/>
      <c r="Q50" s="384"/>
      <c r="R50" s="384"/>
      <c r="S50" s="384"/>
      <c r="T50" s="389"/>
    </row>
    <row r="51" spans="1:58" ht="15" customHeight="1"/>
    <row r="52" spans="1:58" ht="13.5" hidden="1" customHeight="1"/>
    <row r="53" spans="1:58" ht="23.25" customHeight="1">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row>
    <row r="54" spans="1:58" ht="17.25" customHeight="1">
      <c r="A54" s="424" t="s">
        <v>29</v>
      </c>
      <c r="B54" s="424"/>
      <c r="C54" s="424"/>
      <c r="D54" s="424"/>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row>
    <row r="55" spans="1:58" ht="17.25" customHeight="1">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row>
    <row r="56" spans="1:58" ht="28.5" customHeight="1">
      <c r="A56" s="425" t="s">
        <v>59</v>
      </c>
      <c r="B56" s="386" t="s">
        <v>128</v>
      </c>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386"/>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row>
    <row r="57" spans="1:58" ht="3" customHeight="1">
      <c r="A57" s="425"/>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row>
    <row r="58" spans="1:58" ht="37.5" customHeight="1">
      <c r="A58" s="140" t="s">
        <v>60</v>
      </c>
      <c r="B58" s="386" t="s">
        <v>129</v>
      </c>
      <c r="C58" s="386"/>
      <c r="D58" s="386"/>
      <c r="E58" s="386"/>
      <c r="F58" s="386"/>
      <c r="G58" s="386"/>
      <c r="H58" s="386"/>
      <c r="I58" s="386"/>
      <c r="J58" s="386"/>
      <c r="K58" s="386"/>
      <c r="L58" s="386"/>
      <c r="M58" s="386"/>
      <c r="N58" s="386"/>
      <c r="O58" s="386"/>
      <c r="P58" s="386"/>
      <c r="Q58" s="386"/>
      <c r="R58" s="386"/>
      <c r="S58" s="386"/>
      <c r="T58" s="386"/>
      <c r="U58" s="386"/>
      <c r="V58" s="386"/>
      <c r="W58" s="386"/>
      <c r="X58" s="386"/>
      <c r="Y58" s="386"/>
      <c r="Z58" s="386"/>
      <c r="AA58" s="386"/>
      <c r="AB58" s="386"/>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row>
    <row r="59" spans="1:58" ht="3" customHeight="1">
      <c r="A59" s="60"/>
      <c r="B59" s="54"/>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row>
    <row r="60" spans="1:58" ht="84" customHeight="1">
      <c r="A60" s="140" t="s">
        <v>61</v>
      </c>
      <c r="B60" s="413" t="s">
        <v>130</v>
      </c>
      <c r="C60" s="414"/>
      <c r="D60" s="414"/>
      <c r="E60" s="414"/>
      <c r="F60" s="414"/>
      <c r="G60" s="414"/>
      <c r="H60" s="414"/>
      <c r="I60" s="414"/>
      <c r="J60" s="414"/>
      <c r="K60" s="414"/>
      <c r="L60" s="414"/>
      <c r="M60" s="414"/>
      <c r="N60" s="414"/>
      <c r="O60" s="414"/>
      <c r="P60" s="414"/>
      <c r="Q60" s="414"/>
      <c r="R60" s="414"/>
      <c r="S60" s="414"/>
      <c r="T60" s="414"/>
      <c r="U60" s="414"/>
      <c r="V60" s="414"/>
      <c r="W60" s="414"/>
      <c r="X60" s="414"/>
      <c r="Y60" s="414"/>
      <c r="Z60" s="414"/>
      <c r="AA60" s="414"/>
      <c r="AB60" s="414"/>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row>
    <row r="61" spans="1:58" ht="3" customHeight="1">
      <c r="A61" s="60"/>
      <c r="C61" s="415"/>
      <c r="D61" s="415"/>
      <c r="E61" s="415"/>
      <c r="F61" s="415"/>
      <c r="G61" s="415"/>
      <c r="H61" s="415"/>
      <c r="I61" s="415"/>
      <c r="J61" s="415"/>
      <c r="K61" s="415"/>
      <c r="L61" s="415"/>
      <c r="M61" s="415"/>
      <c r="N61" s="415"/>
      <c r="O61" s="415"/>
      <c r="P61" s="415"/>
      <c r="Q61" s="415"/>
      <c r="R61" s="415"/>
      <c r="S61" s="415"/>
      <c r="T61" s="415"/>
      <c r="U61" s="415"/>
      <c r="V61" s="415"/>
      <c r="W61" s="415"/>
      <c r="X61" s="415"/>
      <c r="Y61" s="415"/>
      <c r="Z61" s="415"/>
      <c r="AA61" s="415"/>
      <c r="AB61" s="415"/>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row>
    <row r="62" spans="1:58" s="64" customFormat="1" ht="35.25" customHeight="1">
      <c r="A62" s="63" t="s">
        <v>62</v>
      </c>
      <c r="B62" s="413" t="s">
        <v>131</v>
      </c>
      <c r="C62" s="413"/>
      <c r="D62" s="413"/>
      <c r="E62" s="413"/>
      <c r="F62" s="413"/>
      <c r="G62" s="413"/>
      <c r="H62" s="413"/>
      <c r="I62" s="413"/>
      <c r="J62" s="413"/>
      <c r="K62" s="413"/>
      <c r="L62" s="413"/>
      <c r="M62" s="413"/>
      <c r="N62" s="413"/>
      <c r="O62" s="413"/>
      <c r="P62" s="413"/>
      <c r="Q62" s="413"/>
      <c r="R62" s="413"/>
      <c r="S62" s="413"/>
      <c r="T62" s="413"/>
      <c r="U62" s="413"/>
      <c r="V62" s="413"/>
      <c r="W62" s="413"/>
      <c r="X62" s="413"/>
      <c r="Y62" s="413"/>
      <c r="Z62" s="413"/>
      <c r="AA62" s="413"/>
      <c r="AB62" s="413"/>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row>
    <row r="63" spans="1:58" ht="3" customHeight="1">
      <c r="A63" s="61"/>
      <c r="B63" s="54"/>
      <c r="C63" s="387"/>
      <c r="D63" s="387"/>
      <c r="E63" s="387"/>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row>
    <row r="64" spans="1:58" ht="97.5" customHeight="1">
      <c r="A64" s="63" t="s">
        <v>63</v>
      </c>
      <c r="B64" s="386" t="s">
        <v>132</v>
      </c>
      <c r="C64" s="415"/>
      <c r="D64" s="415"/>
      <c r="E64" s="415"/>
      <c r="F64" s="415"/>
      <c r="G64" s="415"/>
      <c r="H64" s="415"/>
      <c r="I64" s="415"/>
      <c r="J64" s="415"/>
      <c r="K64" s="415"/>
      <c r="L64" s="415"/>
      <c r="M64" s="415"/>
      <c r="N64" s="415"/>
      <c r="O64" s="415"/>
      <c r="P64" s="415"/>
      <c r="Q64" s="415"/>
      <c r="R64" s="415"/>
      <c r="S64" s="415"/>
      <c r="T64" s="415"/>
      <c r="U64" s="415"/>
      <c r="V64" s="415"/>
      <c r="W64" s="415"/>
      <c r="X64" s="415"/>
      <c r="Y64" s="415"/>
      <c r="Z64" s="415"/>
      <c r="AA64" s="415"/>
      <c r="AB64" s="415"/>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row>
    <row r="65" spans="1:58" ht="3" customHeight="1">
      <c r="A65" s="140"/>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row>
    <row r="66" spans="1:58" ht="55.5" customHeight="1">
      <c r="A66" s="63" t="s">
        <v>64</v>
      </c>
      <c r="B66" s="386" t="s">
        <v>133</v>
      </c>
      <c r="C66" s="415"/>
      <c r="D66" s="415"/>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row>
    <row r="67" spans="1:58" ht="3" customHeight="1">
      <c r="A67" s="61"/>
      <c r="B67" s="8"/>
      <c r="C67" s="8"/>
      <c r="D67" s="8"/>
      <c r="E67" s="8"/>
      <c r="F67" s="8"/>
      <c r="G67" s="8"/>
      <c r="H67" s="8"/>
      <c r="I67" s="8"/>
      <c r="J67" s="8"/>
      <c r="K67" s="8"/>
      <c r="L67" s="8"/>
      <c r="M67" s="8"/>
      <c r="N67" s="8"/>
      <c r="O67" s="8"/>
      <c r="P67" s="8"/>
      <c r="Q67" s="8"/>
      <c r="R67" s="8"/>
      <c r="S67" s="8"/>
      <c r="T67" s="8"/>
      <c r="U67" s="8"/>
      <c r="V67" s="8"/>
      <c r="W67" s="8"/>
      <c r="X67" s="8"/>
      <c r="Y67" s="8"/>
      <c r="Z67" s="8"/>
      <c r="AA67" s="8"/>
      <c r="AB67" s="8"/>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row>
    <row r="68" spans="1:58" ht="17.25" customHeight="1">
      <c r="A68" s="61"/>
      <c r="B68" s="387"/>
      <c r="C68" s="387"/>
      <c r="D68" s="387"/>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row>
    <row r="69" spans="1:58" ht="17.25" customHeight="1">
      <c r="A69" s="61"/>
      <c r="B69" s="54"/>
      <c r="C69" s="387"/>
      <c r="D69" s="387"/>
      <c r="E69" s="387"/>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row>
    <row r="70" spans="1:58" ht="33" customHeight="1">
      <c r="A70" s="61"/>
      <c r="B70" s="140"/>
      <c r="C70" s="386"/>
      <c r="D70" s="386"/>
      <c r="E70" s="386"/>
      <c r="F70" s="386"/>
      <c r="G70" s="386"/>
      <c r="H70" s="386"/>
      <c r="I70" s="386"/>
      <c r="J70" s="386"/>
      <c r="K70" s="386"/>
      <c r="L70" s="386"/>
      <c r="M70" s="386"/>
      <c r="N70" s="386"/>
      <c r="O70" s="386"/>
      <c r="P70" s="386"/>
      <c r="Q70" s="386"/>
      <c r="R70" s="386"/>
      <c r="S70" s="386"/>
      <c r="T70" s="386"/>
      <c r="U70" s="386"/>
      <c r="V70" s="386"/>
      <c r="W70" s="386"/>
      <c r="X70" s="386"/>
      <c r="Y70" s="386"/>
      <c r="Z70" s="386"/>
      <c r="AA70" s="386"/>
      <c r="AB70" s="386"/>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row>
    <row r="71" spans="1:58" ht="17.25" customHeight="1">
      <c r="A71" s="61"/>
      <c r="B71" s="140"/>
      <c r="C71" s="387"/>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row>
    <row r="72" spans="1:58" ht="17.25" customHeight="1">
      <c r="A72" s="61"/>
      <c r="B72" s="8"/>
      <c r="C72" s="8"/>
      <c r="D72" s="8"/>
      <c r="E72" s="8"/>
      <c r="F72" s="8"/>
      <c r="G72" s="8"/>
      <c r="H72" s="8"/>
      <c r="I72" s="8"/>
      <c r="J72" s="8"/>
      <c r="K72" s="8"/>
      <c r="L72" s="8"/>
      <c r="M72" s="8"/>
      <c r="N72" s="8"/>
      <c r="O72" s="8"/>
      <c r="P72" s="8"/>
      <c r="Q72" s="8"/>
      <c r="R72" s="8"/>
      <c r="S72" s="8"/>
      <c r="T72" s="8"/>
      <c r="U72" s="8"/>
      <c r="V72" s="8"/>
      <c r="W72" s="8"/>
      <c r="X72" s="8"/>
      <c r="Y72" s="8"/>
      <c r="Z72" s="8"/>
      <c r="AA72" s="8"/>
      <c r="AB72" s="8"/>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row>
    <row r="73" spans="1:58" ht="17.25" customHeight="1">
      <c r="A73" s="61"/>
      <c r="B73" s="8"/>
      <c r="C73" s="8"/>
      <c r="D73" s="8"/>
      <c r="E73" s="8"/>
      <c r="F73" s="8"/>
      <c r="G73" s="8"/>
      <c r="H73" s="8"/>
      <c r="I73" s="8"/>
      <c r="J73" s="8"/>
      <c r="K73" s="8"/>
      <c r="L73" s="8"/>
      <c r="M73" s="8"/>
      <c r="N73" s="8"/>
      <c r="O73" s="8"/>
      <c r="P73" s="8"/>
      <c r="Q73" s="8"/>
      <c r="R73" s="8"/>
      <c r="S73" s="8"/>
      <c r="T73" s="8"/>
      <c r="U73" s="8"/>
      <c r="V73" s="8"/>
      <c r="W73" s="8"/>
      <c r="X73" s="8"/>
      <c r="Y73" s="8"/>
      <c r="Z73" s="8"/>
      <c r="AA73" s="8"/>
      <c r="AB73" s="8"/>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row>
    <row r="74" spans="1:58" ht="17.25" customHeight="1">
      <c r="A74" s="61"/>
      <c r="B74" s="8"/>
      <c r="C74" s="8"/>
      <c r="D74" s="8"/>
      <c r="E74" s="8"/>
      <c r="F74" s="8"/>
      <c r="G74" s="8"/>
      <c r="H74" s="8"/>
      <c r="I74" s="8"/>
      <c r="J74" s="8"/>
      <c r="K74" s="8"/>
      <c r="L74" s="8"/>
      <c r="M74" s="8"/>
      <c r="N74" s="8"/>
      <c r="O74" s="8"/>
      <c r="P74" s="8"/>
      <c r="Q74" s="8"/>
      <c r="R74" s="8"/>
      <c r="S74" s="8"/>
      <c r="T74" s="8"/>
      <c r="U74" s="8"/>
      <c r="V74" s="8"/>
      <c r="W74" s="8"/>
      <c r="X74" s="8"/>
      <c r="Y74" s="8"/>
      <c r="Z74" s="8"/>
      <c r="AA74" s="8"/>
      <c r="AB74" s="8"/>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row>
    <row r="75" spans="1:58" ht="17.25" customHeight="1">
      <c r="A75" s="61"/>
      <c r="B75" s="8"/>
      <c r="C75" s="8"/>
      <c r="D75" s="8"/>
      <c r="E75" s="8"/>
      <c r="F75" s="8"/>
      <c r="G75" s="8"/>
      <c r="H75" s="8"/>
      <c r="I75" s="8"/>
      <c r="J75" s="8"/>
      <c r="K75" s="8"/>
      <c r="L75" s="8"/>
      <c r="M75" s="8"/>
      <c r="N75" s="8"/>
      <c r="O75" s="8"/>
      <c r="P75" s="8"/>
      <c r="Q75" s="8"/>
      <c r="R75" s="8"/>
      <c r="S75" s="8"/>
      <c r="T75" s="8"/>
      <c r="U75" s="8"/>
      <c r="V75" s="8"/>
      <c r="W75" s="8"/>
      <c r="X75" s="8"/>
      <c r="Y75" s="8"/>
      <c r="Z75" s="8"/>
      <c r="AA75" s="8"/>
      <c r="AB75" s="8"/>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row>
    <row r="76" spans="1:58" ht="17.25" customHeight="1">
      <c r="A76" s="61"/>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row>
    <row r="77" spans="1:58" ht="17.25" customHeight="1">
      <c r="A77" s="61"/>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row>
    <row r="78" spans="1:58" ht="17.25" customHeight="1">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row>
  </sheetData>
  <sheetProtection selectLockedCells="1"/>
  <mergeCells count="102">
    <mergeCell ref="C71:AB71"/>
    <mergeCell ref="X3:Y3"/>
    <mergeCell ref="B60:AB60"/>
    <mergeCell ref="B62:AB62"/>
    <mergeCell ref="B64:AB64"/>
    <mergeCell ref="R22:S22"/>
    <mergeCell ref="I8:J8"/>
    <mergeCell ref="A3:B3"/>
    <mergeCell ref="A16:H16"/>
    <mergeCell ref="I16:L16"/>
    <mergeCell ref="I17:AB17"/>
    <mergeCell ref="I20:AB20"/>
    <mergeCell ref="Q21:T21"/>
    <mergeCell ref="A54:AB54"/>
    <mergeCell ref="A56:A57"/>
    <mergeCell ref="B66:AB66"/>
    <mergeCell ref="B68:AB68"/>
    <mergeCell ref="C69:AB69"/>
    <mergeCell ref="C70:AB70"/>
    <mergeCell ref="B56:AB56"/>
    <mergeCell ref="C61:AB61"/>
    <mergeCell ref="C63:AB63"/>
    <mergeCell ref="B65:AB65"/>
    <mergeCell ref="A46:H47"/>
    <mergeCell ref="I46:K50"/>
    <mergeCell ref="I45:K45"/>
    <mergeCell ref="B58:AB58"/>
    <mergeCell ref="C59:AB59"/>
    <mergeCell ref="R46:T50"/>
    <mergeCell ref="O46:Q50"/>
    <mergeCell ref="O45:Q45"/>
    <mergeCell ref="R45:T45"/>
    <mergeCell ref="L45:N45"/>
    <mergeCell ref="H48:H50"/>
    <mergeCell ref="A48:C50"/>
    <mergeCell ref="D48:G50"/>
    <mergeCell ref="L46:N50"/>
    <mergeCell ref="A45:H45"/>
    <mergeCell ref="H1:U4"/>
    <mergeCell ref="D32:E32"/>
    <mergeCell ref="D38:E38"/>
    <mergeCell ref="O35:AA35"/>
    <mergeCell ref="Q12:R12"/>
    <mergeCell ref="L33:M33"/>
    <mergeCell ref="A11:H11"/>
    <mergeCell ref="I11:J11"/>
    <mergeCell ref="A12:H12"/>
    <mergeCell ref="I12:J12"/>
    <mergeCell ref="S12:T12"/>
    <mergeCell ref="A13:AB13"/>
    <mergeCell ref="A14:H14"/>
    <mergeCell ref="I14:L14"/>
    <mergeCell ref="A15:H15"/>
    <mergeCell ref="I15:L15"/>
    <mergeCell ref="Q11:AB11"/>
    <mergeCell ref="Q18:T18"/>
    <mergeCell ref="P7:AB7"/>
    <mergeCell ref="U6:AB6"/>
    <mergeCell ref="U5:AB5"/>
    <mergeCell ref="S5:T5"/>
    <mergeCell ref="S6:T6"/>
    <mergeCell ref="R5:R6"/>
    <mergeCell ref="Q8:T8"/>
    <mergeCell ref="Q10:AB10"/>
    <mergeCell ref="Y8:AA8"/>
    <mergeCell ref="W8:X8"/>
    <mergeCell ref="A8:H8"/>
    <mergeCell ref="A10:H10"/>
    <mergeCell ref="I10:J10"/>
    <mergeCell ref="B6:C6"/>
    <mergeCell ref="D6:F6"/>
    <mergeCell ref="A7:C7"/>
    <mergeCell ref="A5:A6"/>
    <mergeCell ref="D5:F5"/>
    <mergeCell ref="B5:C5"/>
    <mergeCell ref="G5:G6"/>
    <mergeCell ref="H5:I5"/>
    <mergeCell ref="H6:I6"/>
    <mergeCell ref="J5:Q5"/>
    <mergeCell ref="J6:K6"/>
    <mergeCell ref="L39:M39"/>
    <mergeCell ref="L35:M35"/>
    <mergeCell ref="I18:P18"/>
    <mergeCell ref="G33:J35"/>
    <mergeCell ref="G39:J41"/>
    <mergeCell ref="O33:AA33"/>
    <mergeCell ref="K23:M23"/>
    <mergeCell ref="P23:R23"/>
    <mergeCell ref="O39:AA39"/>
    <mergeCell ref="O41:AA41"/>
    <mergeCell ref="L41:M41"/>
    <mergeCell ref="I21:P21"/>
    <mergeCell ref="I24:AB24"/>
    <mergeCell ref="A17:H24"/>
    <mergeCell ref="A25:H29"/>
    <mergeCell ref="L27:O27"/>
    <mergeCell ref="L29:O29"/>
    <mergeCell ref="S25:T25"/>
    <mergeCell ref="P27:AA27"/>
    <mergeCell ref="P29:AA29"/>
    <mergeCell ref="K22:M22"/>
    <mergeCell ref="P22:Q22"/>
  </mergeCells>
  <phoneticPr fontId="6"/>
  <dataValidations count="2">
    <dataValidation imeMode="hiragana" allowBlank="1" showInputMessage="1" showErrorMessage="1" sqref="O41:AA41 O33:AA33 O35:AA35 O39:AA39 J6 U5:AB6 J5:Q5" xr:uid="{00000000-0002-0000-0000-000000000000}"/>
    <dataValidation imeMode="halfAlpha" allowBlank="1" showInputMessage="1" showErrorMessage="1" sqref="I11 I8:I9 W8 Y8 A65 D5:F6" xr:uid="{00000000-0002-0000-0000-000002000000}"/>
  </dataValidations>
  <pageMargins left="0.78740157480314965" right="0.59055118110236227" top="0.59055118110236227" bottom="0.39370078740157483" header="0.19685039370078741" footer="0.19685039370078741"/>
  <pageSetup paperSize="9" scale="88" orientation="portrait" r:id="rId1"/>
  <headerFooter scaleWithDoc="0" alignWithMargins="0"/>
  <rowBreaks count="1" manualBreakCount="1">
    <brk id="52" max="27" man="1"/>
  </rowBreaks>
  <colBreaks count="2" manualBreakCount="2">
    <brk id="28" max="65" man="1"/>
    <brk id="67" max="6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889B1-E766-489A-9BDA-2CFCCC481368}">
  <dimension ref="A1:AC83"/>
  <sheetViews>
    <sheetView showGridLines="0" showRowColHeaders="0" zoomScaleNormal="100" zoomScaleSheetLayoutView="106" workbookViewId="0">
      <selection activeCell="D44" sqref="D44:G44"/>
    </sheetView>
  </sheetViews>
  <sheetFormatPr defaultColWidth="3.625" defaultRowHeight="21" customHeight="1"/>
  <cols>
    <col min="1" max="1" width="3.125" style="166" customWidth="1"/>
    <col min="2" max="2" width="3.625" style="188"/>
    <col min="3" max="7" width="3.625" style="166"/>
    <col min="8" max="8" width="3.625" style="166" customWidth="1"/>
    <col min="9" max="9" width="3.625" style="166"/>
    <col min="10" max="10" width="3.625" style="166" customWidth="1"/>
    <col min="11" max="24" width="3.625" style="166"/>
    <col min="25" max="25" width="3.125" style="166" customWidth="1"/>
    <col min="26" max="26" width="3.625" style="166"/>
    <col min="27" max="27" width="4.5" style="166" bestFit="1" customWidth="1"/>
    <col min="28" max="16384" width="3.625" style="166"/>
  </cols>
  <sheetData>
    <row r="1" spans="1:25" ht="14.25" customHeight="1">
      <c r="A1" s="439" t="s">
        <v>155</v>
      </c>
      <c r="B1" s="439"/>
      <c r="C1" s="439"/>
      <c r="D1" s="439"/>
      <c r="E1" s="439"/>
      <c r="F1" s="439"/>
      <c r="G1" s="439"/>
      <c r="H1" s="439"/>
      <c r="I1" s="439"/>
      <c r="J1" s="439"/>
      <c r="K1" s="439"/>
      <c r="L1" s="439"/>
      <c r="M1" s="440"/>
      <c r="N1" s="437" t="s">
        <v>183</v>
      </c>
      <c r="O1" s="437"/>
      <c r="P1" s="437"/>
      <c r="Q1" s="437" t="s">
        <v>184</v>
      </c>
      <c r="R1" s="437"/>
      <c r="S1" s="437"/>
      <c r="T1" s="437" t="s">
        <v>185</v>
      </c>
      <c r="U1" s="437"/>
      <c r="V1" s="437"/>
      <c r="W1" s="437"/>
      <c r="X1" s="437"/>
      <c r="Y1" s="437"/>
    </row>
    <row r="2" spans="1:25" ht="22.5" customHeight="1">
      <c r="A2" s="441"/>
      <c r="B2" s="441"/>
      <c r="C2" s="441"/>
      <c r="D2" s="441"/>
      <c r="E2" s="441"/>
      <c r="F2" s="441"/>
      <c r="G2" s="441"/>
      <c r="H2" s="441"/>
      <c r="I2" s="441"/>
      <c r="J2" s="441"/>
      <c r="K2" s="441"/>
      <c r="L2" s="441"/>
      <c r="M2" s="442"/>
      <c r="N2" s="438" t="str">
        <f>IF(育児時短勤務手当金請求書!D5="","",育児時短勤務手当金請求書!D5)</f>
        <v/>
      </c>
      <c r="O2" s="438"/>
      <c r="P2" s="438"/>
      <c r="Q2" s="438" t="str">
        <f>IF(育児時短勤務手当金請求書!D6="","",育児時短勤務手当金請求書!D6)</f>
        <v/>
      </c>
      <c r="R2" s="438"/>
      <c r="S2" s="438"/>
      <c r="T2" s="438" t="str">
        <f>IF(育児時短勤務手当金請求書!J5="","",育児時短勤務手当金請求書!J5)</f>
        <v/>
      </c>
      <c r="U2" s="438"/>
      <c r="V2" s="438"/>
      <c r="W2" s="438"/>
      <c r="X2" s="438"/>
      <c r="Y2" s="438"/>
    </row>
    <row r="3" spans="1:25" ht="5.25" customHeight="1">
      <c r="A3" s="167"/>
      <c r="B3" s="168"/>
      <c r="C3" s="169"/>
      <c r="D3" s="169"/>
      <c r="E3" s="169"/>
      <c r="F3" s="169"/>
      <c r="G3" s="169"/>
      <c r="H3" s="169"/>
      <c r="I3" s="169"/>
      <c r="J3" s="169"/>
      <c r="K3" s="169"/>
      <c r="L3" s="169"/>
      <c r="M3" s="169"/>
      <c r="N3" s="169"/>
      <c r="O3" s="169"/>
      <c r="P3" s="169"/>
      <c r="Q3" s="169"/>
      <c r="R3" s="169"/>
      <c r="S3" s="169"/>
      <c r="T3" s="169"/>
      <c r="U3" s="169"/>
      <c r="V3" s="169"/>
      <c r="W3" s="169"/>
      <c r="X3" s="169"/>
      <c r="Y3" s="170"/>
    </row>
    <row r="4" spans="1:25" s="176" customFormat="1" ht="21" customHeight="1">
      <c r="A4" s="171"/>
      <c r="B4" s="172">
        <v>1</v>
      </c>
      <c r="C4" s="173" t="s">
        <v>164</v>
      </c>
      <c r="D4" s="173"/>
      <c r="E4" s="173"/>
      <c r="F4" s="173"/>
      <c r="G4" s="173"/>
      <c r="H4" s="173"/>
      <c r="I4" s="173"/>
      <c r="J4" s="173"/>
      <c r="K4" s="173"/>
      <c r="L4" s="173"/>
      <c r="M4" s="173"/>
      <c r="N4" s="174"/>
      <c r="O4" s="174"/>
      <c r="P4" s="174"/>
      <c r="Q4" s="174"/>
      <c r="R4" s="174"/>
      <c r="S4" s="174"/>
      <c r="T4" s="174"/>
      <c r="U4" s="174"/>
      <c r="V4" s="174"/>
      <c r="W4" s="174"/>
      <c r="X4" s="174"/>
      <c r="Y4" s="175"/>
    </row>
    <row r="5" spans="1:25" ht="6" customHeight="1">
      <c r="A5" s="177"/>
      <c r="B5" s="178"/>
      <c r="C5" s="147"/>
      <c r="D5" s="147"/>
      <c r="E5" s="147"/>
      <c r="F5" s="147"/>
      <c r="G5" s="147"/>
      <c r="H5" s="147"/>
      <c r="I5" s="147"/>
      <c r="J5" s="147"/>
      <c r="K5" s="147"/>
      <c r="L5" s="147"/>
      <c r="M5" s="147"/>
      <c r="N5" s="147"/>
      <c r="O5" s="147"/>
      <c r="P5" s="147"/>
      <c r="Q5" s="147"/>
      <c r="R5" s="147"/>
      <c r="S5" s="147"/>
      <c r="T5" s="147"/>
      <c r="U5" s="147"/>
      <c r="V5" s="147"/>
      <c r="W5" s="147"/>
      <c r="X5" s="147"/>
      <c r="Y5" s="179"/>
    </row>
    <row r="6" spans="1:25" ht="22.5" customHeight="1">
      <c r="A6" s="177"/>
      <c r="B6" s="178"/>
      <c r="C6" s="147" t="s">
        <v>193</v>
      </c>
      <c r="D6" s="147"/>
      <c r="E6" s="147"/>
      <c r="F6" s="147"/>
      <c r="G6" s="147"/>
      <c r="H6" s="147"/>
      <c r="I6" s="147"/>
      <c r="J6" s="147"/>
      <c r="K6" s="180"/>
      <c r="L6" s="180"/>
      <c r="M6" s="180"/>
      <c r="N6" s="180"/>
      <c r="O6" s="181"/>
      <c r="P6" s="180"/>
      <c r="Q6" s="180"/>
      <c r="R6" s="180"/>
      <c r="S6" s="180"/>
      <c r="T6" s="180"/>
      <c r="U6" s="180"/>
      <c r="V6" s="180"/>
      <c r="W6" s="180"/>
      <c r="X6" s="180"/>
      <c r="Y6" s="182"/>
    </row>
    <row r="7" spans="1:25" s="188" customFormat="1" ht="24" customHeight="1">
      <c r="A7" s="183"/>
      <c r="B7" s="178"/>
      <c r="C7" s="178"/>
      <c r="D7" s="426" t="str">
        <f>IF(育児時短勤務手当金請求書!Y8="","",育児時短勤務手当金請求書!Y8)</f>
        <v/>
      </c>
      <c r="E7" s="426"/>
      <c r="F7" s="426"/>
      <c r="G7" s="426"/>
      <c r="H7" s="184" t="s">
        <v>165</v>
      </c>
      <c r="I7" s="185"/>
      <c r="J7" s="186"/>
      <c r="K7" s="186"/>
      <c r="L7" s="187"/>
      <c r="M7" s="178"/>
      <c r="N7" s="180"/>
      <c r="Y7" s="189"/>
    </row>
    <row r="8" spans="1:25" s="188" customFormat="1" ht="6.75" customHeight="1">
      <c r="A8" s="183"/>
      <c r="B8" s="178"/>
      <c r="C8" s="178"/>
      <c r="D8" s="134"/>
      <c r="E8" s="134"/>
      <c r="F8" s="134"/>
      <c r="G8" s="134"/>
      <c r="H8" s="190"/>
      <c r="I8" s="178"/>
      <c r="J8" s="186"/>
      <c r="K8" s="191"/>
      <c r="L8" s="134"/>
      <c r="M8" s="134"/>
      <c r="N8" s="134"/>
      <c r="O8" s="134"/>
      <c r="P8" s="190"/>
      <c r="Q8" s="135"/>
      <c r="R8" s="135"/>
      <c r="S8" s="135"/>
      <c r="T8" s="135"/>
      <c r="U8" s="190"/>
      <c r="V8" s="187"/>
      <c r="W8" s="187"/>
      <c r="X8" s="178"/>
      <c r="Y8" s="192"/>
    </row>
    <row r="9" spans="1:25" ht="21" customHeight="1">
      <c r="A9" s="177"/>
      <c r="C9" s="147" t="s">
        <v>168</v>
      </c>
      <c r="D9" s="147"/>
      <c r="E9" s="147"/>
      <c r="F9" s="147"/>
      <c r="G9" s="147"/>
      <c r="H9" s="147"/>
      <c r="I9" s="147"/>
      <c r="J9" s="147"/>
      <c r="K9" s="147"/>
      <c r="L9" s="147"/>
      <c r="M9" s="147"/>
      <c r="N9" s="179"/>
      <c r="Y9" s="193"/>
    </row>
    <row r="10" spans="1:25" s="188" customFormat="1" ht="22.5" customHeight="1">
      <c r="A10" s="183"/>
      <c r="B10" s="194"/>
      <c r="C10" s="147" t="s">
        <v>166</v>
      </c>
      <c r="D10" s="147"/>
      <c r="E10" s="147"/>
      <c r="F10" s="147"/>
      <c r="G10" s="147"/>
      <c r="H10" s="147"/>
      <c r="I10" s="147"/>
      <c r="J10" s="147"/>
      <c r="K10" s="147"/>
      <c r="L10" s="147"/>
      <c r="M10" s="147"/>
      <c r="N10" s="147"/>
      <c r="O10" s="147"/>
      <c r="P10" s="147"/>
      <c r="Q10" s="147"/>
      <c r="R10" s="147"/>
      <c r="S10" s="147"/>
      <c r="T10" s="147"/>
      <c r="U10" s="147"/>
      <c r="V10" s="147"/>
      <c r="W10" s="147"/>
      <c r="Y10" s="189"/>
    </row>
    <row r="11" spans="1:25" s="188" customFormat="1" ht="24" customHeight="1">
      <c r="A11" s="183"/>
      <c r="B11" s="194"/>
      <c r="C11" s="178"/>
      <c r="D11" s="428">
        <v>15690</v>
      </c>
      <c r="E11" s="428"/>
      <c r="F11" s="428"/>
      <c r="G11" s="428"/>
      <c r="H11" s="195" t="s">
        <v>6</v>
      </c>
      <c r="I11" s="430" t="s">
        <v>167</v>
      </c>
      <c r="J11" s="430"/>
      <c r="K11" s="430"/>
      <c r="L11" s="178" t="s">
        <v>46</v>
      </c>
      <c r="M11" s="426">
        <f>ROUNDDOWN(D11*30,0)</f>
        <v>470700</v>
      </c>
      <c r="N11" s="426"/>
      <c r="O11" s="426"/>
      <c r="P11" s="426"/>
      <c r="Q11" s="184" t="s">
        <v>186</v>
      </c>
      <c r="R11" s="187"/>
      <c r="S11" s="187"/>
      <c r="Y11" s="189"/>
    </row>
    <row r="12" spans="1:25" s="188" customFormat="1" ht="6.75" customHeight="1">
      <c r="A12" s="183"/>
      <c r="B12" s="178"/>
      <c r="C12" s="178"/>
      <c r="D12" s="134"/>
      <c r="E12" s="134"/>
      <c r="F12" s="134"/>
      <c r="G12" s="134"/>
      <c r="H12" s="190"/>
      <c r="I12" s="178"/>
      <c r="J12" s="186"/>
      <c r="K12" s="191"/>
      <c r="L12" s="134"/>
      <c r="M12" s="134"/>
      <c r="N12" s="134"/>
      <c r="O12" s="134"/>
      <c r="P12" s="190"/>
      <c r="Q12" s="135"/>
      <c r="R12" s="135"/>
      <c r="S12" s="135"/>
      <c r="T12" s="135"/>
      <c r="U12" s="190"/>
      <c r="V12" s="187"/>
      <c r="W12" s="187"/>
      <c r="X12" s="178"/>
      <c r="Y12" s="192"/>
    </row>
    <row r="13" spans="1:25" s="188" customFormat="1" ht="22.5" customHeight="1">
      <c r="A13" s="183"/>
      <c r="B13" s="178"/>
      <c r="C13" s="185" t="s">
        <v>195</v>
      </c>
      <c r="D13" s="134"/>
      <c r="E13" s="134"/>
      <c r="F13" s="134"/>
      <c r="G13" s="134"/>
      <c r="H13" s="190"/>
      <c r="I13" s="178"/>
      <c r="J13" s="186"/>
      <c r="K13" s="191"/>
      <c r="L13" s="134"/>
      <c r="M13" s="134"/>
      <c r="N13" s="134"/>
      <c r="O13" s="134"/>
      <c r="P13" s="190"/>
      <c r="Q13" s="135"/>
      <c r="R13" s="135"/>
      <c r="S13" s="135"/>
      <c r="T13" s="135"/>
      <c r="U13" s="190"/>
      <c r="V13" s="187"/>
      <c r="W13" s="187"/>
      <c r="X13" s="178"/>
      <c r="Y13" s="192"/>
    </row>
    <row r="14" spans="1:25" s="188" customFormat="1" ht="24" customHeight="1" thickBot="1">
      <c r="A14" s="196"/>
      <c r="C14" s="178" t="str">
        <f>IF(D7="","",IF(D7&gt;M11,"①","②"))</f>
        <v/>
      </c>
      <c r="D14" s="178" t="s">
        <v>199</v>
      </c>
      <c r="E14" s="178" t="str">
        <f>IF(D7="","",IF(D7&gt;M11,"②","①"))</f>
        <v/>
      </c>
      <c r="F14" s="197" t="s">
        <v>196</v>
      </c>
      <c r="G14" s="198"/>
      <c r="H14" s="185" t="str">
        <f>IF(D7="","",IF(D7&gt;M11,"②","①"))</f>
        <v/>
      </c>
      <c r="I14" s="134" t="s">
        <v>194</v>
      </c>
      <c r="J14" s="443" t="str">
        <f>IF(D7="","",IF($D$7&gt;=$M$11,$M$11,$D$7))</f>
        <v/>
      </c>
      <c r="K14" s="443"/>
      <c r="L14" s="443"/>
      <c r="M14" s="443"/>
      <c r="N14" s="199" t="s">
        <v>6</v>
      </c>
      <c r="O14" s="185" t="s">
        <v>197</v>
      </c>
      <c r="P14" s="186"/>
      <c r="Q14" s="191"/>
      <c r="R14" s="134"/>
      <c r="S14" s="134"/>
      <c r="T14" s="134"/>
      <c r="U14" s="134"/>
      <c r="V14" s="190"/>
      <c r="W14" s="135"/>
      <c r="X14" s="135"/>
      <c r="Y14" s="137"/>
    </row>
    <row r="15" spans="1:25" s="188" customFormat="1" ht="12.75" customHeight="1" thickTop="1">
      <c r="A15" s="183"/>
      <c r="B15" s="178"/>
      <c r="C15" s="178"/>
      <c r="D15" s="134"/>
      <c r="E15" s="134"/>
      <c r="F15" s="134"/>
      <c r="G15" s="134"/>
      <c r="H15" s="190"/>
      <c r="I15" s="178"/>
      <c r="J15" s="186"/>
      <c r="K15" s="191"/>
      <c r="L15" s="134"/>
      <c r="M15" s="134"/>
      <c r="N15" s="134"/>
      <c r="O15" s="134"/>
      <c r="P15" s="190"/>
      <c r="Q15" s="135"/>
      <c r="R15" s="135"/>
      <c r="S15" s="135"/>
      <c r="T15" s="135"/>
      <c r="U15" s="190"/>
      <c r="V15" s="187"/>
      <c r="W15" s="187"/>
      <c r="X15" s="178"/>
      <c r="Y15" s="192"/>
    </row>
    <row r="16" spans="1:25" s="176" customFormat="1" ht="21" customHeight="1">
      <c r="A16" s="171"/>
      <c r="B16" s="172">
        <v>2</v>
      </c>
      <c r="C16" s="200" t="s">
        <v>187</v>
      </c>
      <c r="D16" s="173"/>
      <c r="E16" s="173"/>
      <c r="F16" s="173"/>
      <c r="G16" s="173"/>
      <c r="H16" s="173"/>
      <c r="I16" s="173"/>
      <c r="J16" s="173"/>
      <c r="K16" s="173"/>
      <c r="L16" s="173"/>
      <c r="M16" s="173"/>
      <c r="N16" s="174"/>
      <c r="O16" s="174"/>
      <c r="P16" s="174"/>
      <c r="Q16" s="174"/>
      <c r="R16" s="174"/>
      <c r="S16" s="174"/>
      <c r="T16" s="174"/>
      <c r="U16" s="174"/>
      <c r="V16" s="174"/>
      <c r="W16" s="174"/>
      <c r="X16" s="174"/>
      <c r="Y16" s="175"/>
    </row>
    <row r="17" spans="1:26" ht="6" customHeight="1">
      <c r="A17" s="177"/>
      <c r="B17" s="178"/>
      <c r="C17" s="147"/>
      <c r="D17" s="147"/>
      <c r="E17" s="147"/>
      <c r="F17" s="147"/>
      <c r="G17" s="147"/>
      <c r="H17" s="147"/>
      <c r="I17" s="147"/>
      <c r="J17" s="147"/>
      <c r="K17" s="147"/>
      <c r="L17" s="147"/>
      <c r="M17" s="147"/>
      <c r="N17" s="147"/>
      <c r="O17" s="147"/>
      <c r="P17" s="147"/>
      <c r="Q17" s="147"/>
      <c r="R17" s="147"/>
      <c r="S17" s="147"/>
      <c r="T17" s="147"/>
      <c r="U17" s="147"/>
      <c r="V17" s="147"/>
      <c r="W17" s="147"/>
      <c r="X17" s="147"/>
      <c r="Y17" s="179"/>
    </row>
    <row r="18" spans="1:26" s="188" customFormat="1" ht="22.5" customHeight="1">
      <c r="A18" s="183"/>
      <c r="B18" s="194"/>
      <c r="C18" s="147" t="s">
        <v>201</v>
      </c>
      <c r="D18" s="147"/>
      <c r="E18" s="147"/>
      <c r="F18" s="147"/>
      <c r="G18" s="147"/>
      <c r="H18" s="147"/>
      <c r="I18" s="147"/>
      <c r="J18" s="147"/>
      <c r="K18" s="147"/>
      <c r="L18" s="147"/>
      <c r="M18" s="147"/>
      <c r="N18" s="147"/>
      <c r="O18" s="147"/>
      <c r="P18" s="147"/>
      <c r="Q18" s="147"/>
      <c r="R18" s="147"/>
      <c r="S18" s="147"/>
      <c r="T18" s="147"/>
      <c r="U18" s="147"/>
      <c r="V18" s="147"/>
      <c r="Y18" s="189"/>
    </row>
    <row r="19" spans="1:26" s="188" customFormat="1" ht="24" customHeight="1">
      <c r="A19" s="183"/>
      <c r="B19" s="178"/>
      <c r="C19" s="178"/>
      <c r="D19" s="426" t="str">
        <f>IF(育児時短勤務手当金請求書!I16="","",育児時短勤務手当金請求書!I16)</f>
        <v/>
      </c>
      <c r="E19" s="426"/>
      <c r="F19" s="426"/>
      <c r="G19" s="426"/>
      <c r="H19" s="184" t="s">
        <v>188</v>
      </c>
      <c r="I19" s="190"/>
      <c r="J19" s="201"/>
      <c r="K19" s="431" t="str">
        <f>IF(D7="","",IF(D19&gt;M19,"＞",IF(D19=M19,"=","&lt;")))</f>
        <v/>
      </c>
      <c r="L19" s="431"/>
      <c r="M19" s="428">
        <v>459000</v>
      </c>
      <c r="N19" s="428"/>
      <c r="O19" s="428"/>
      <c r="P19" s="428"/>
      <c r="Q19" s="184" t="s">
        <v>190</v>
      </c>
      <c r="R19" s="133"/>
      <c r="S19" s="133"/>
      <c r="T19" s="133"/>
      <c r="U19" s="133"/>
      <c r="V19" s="133"/>
      <c r="W19" s="190"/>
      <c r="X19" s="202"/>
      <c r="Y19" s="203"/>
      <c r="Z19" s="204"/>
    </row>
    <row r="20" spans="1:26" s="188" customFormat="1" ht="22.5" customHeight="1">
      <c r="A20" s="183"/>
      <c r="B20" s="194"/>
      <c r="C20" s="147"/>
      <c r="D20" s="147"/>
      <c r="E20" s="147"/>
      <c r="F20" s="147"/>
      <c r="G20" s="147"/>
      <c r="H20" s="147"/>
      <c r="I20" s="147"/>
      <c r="J20" s="147"/>
      <c r="K20" s="147"/>
      <c r="L20" s="147"/>
      <c r="M20" s="205" t="s">
        <v>189</v>
      </c>
      <c r="N20" s="147"/>
      <c r="O20" s="147"/>
      <c r="P20" s="147"/>
      <c r="Q20" s="147"/>
      <c r="R20" s="147"/>
      <c r="S20" s="147"/>
      <c r="T20" s="147"/>
      <c r="U20" s="147"/>
      <c r="V20" s="147"/>
      <c r="W20" s="147"/>
      <c r="X20" s="147"/>
      <c r="Y20" s="189"/>
    </row>
    <row r="21" spans="1:26" ht="6" customHeight="1">
      <c r="A21" s="177"/>
      <c r="B21" s="178"/>
      <c r="C21" s="147"/>
      <c r="D21" s="147"/>
      <c r="E21" s="147"/>
      <c r="F21" s="147"/>
      <c r="G21" s="147"/>
      <c r="H21" s="147"/>
      <c r="I21" s="206"/>
      <c r="J21" s="206"/>
      <c r="K21" s="206"/>
      <c r="L21" s="206"/>
      <c r="M21" s="206"/>
      <c r="N21" s="206"/>
      <c r="O21" s="206"/>
      <c r="P21" s="207"/>
      <c r="Q21" s="207"/>
      <c r="R21" s="207"/>
      <c r="S21" s="207"/>
      <c r="T21" s="207"/>
      <c r="U21" s="207"/>
      <c r="V21" s="206"/>
      <c r="W21" s="206"/>
      <c r="X21" s="206"/>
      <c r="Y21" s="179"/>
    </row>
    <row r="22" spans="1:26" s="176" customFormat="1" ht="24" customHeight="1">
      <c r="A22" s="171"/>
      <c r="B22" s="172">
        <v>3</v>
      </c>
      <c r="C22" s="173" t="s">
        <v>170</v>
      </c>
      <c r="D22" s="173"/>
      <c r="E22" s="173"/>
      <c r="F22" s="173"/>
      <c r="G22" s="173"/>
      <c r="H22" s="173"/>
      <c r="I22" s="173"/>
      <c r="J22" s="173"/>
      <c r="K22" s="173"/>
      <c r="L22" s="173"/>
      <c r="M22" s="173"/>
      <c r="N22" s="174"/>
      <c r="O22" s="174"/>
      <c r="P22" s="174"/>
      <c r="Q22" s="174"/>
      <c r="R22" s="174"/>
      <c r="S22" s="174"/>
      <c r="T22" s="174"/>
      <c r="U22" s="174"/>
      <c r="V22" s="174"/>
      <c r="W22" s="174"/>
      <c r="X22" s="174"/>
      <c r="Y22" s="175"/>
    </row>
    <row r="23" spans="1:26" ht="8.25" customHeight="1">
      <c r="A23" s="177"/>
      <c r="B23" s="178"/>
      <c r="C23" s="147"/>
      <c r="D23" s="147"/>
      <c r="E23" s="147"/>
      <c r="F23" s="147"/>
      <c r="G23" s="147"/>
      <c r="H23" s="147"/>
      <c r="I23" s="206"/>
      <c r="J23" s="206"/>
      <c r="K23" s="206"/>
      <c r="L23" s="206"/>
      <c r="M23" s="206"/>
      <c r="N23" s="206"/>
      <c r="O23" s="206"/>
      <c r="P23" s="206"/>
      <c r="Q23" s="206"/>
      <c r="R23" s="206"/>
      <c r="S23" s="206"/>
      <c r="T23" s="206"/>
      <c r="U23" s="206"/>
      <c r="V23" s="206"/>
      <c r="W23" s="206"/>
      <c r="X23" s="206"/>
      <c r="Y23" s="179"/>
    </row>
    <row r="24" spans="1:26" ht="22.5" customHeight="1">
      <c r="A24" s="177"/>
      <c r="B24" s="178"/>
      <c r="C24" s="147" t="s">
        <v>175</v>
      </c>
      <c r="D24" s="147"/>
      <c r="E24" s="147"/>
      <c r="F24" s="147"/>
      <c r="G24" s="147"/>
      <c r="H24" s="147"/>
      <c r="I24" s="206"/>
      <c r="J24" s="206"/>
      <c r="K24" s="206"/>
      <c r="L24" s="206"/>
      <c r="M24" s="206"/>
      <c r="N24" s="206"/>
      <c r="O24" s="206"/>
      <c r="P24" s="206"/>
      <c r="Q24" s="206"/>
      <c r="R24" s="206"/>
      <c r="S24" s="206"/>
      <c r="T24" s="206"/>
      <c r="U24" s="206"/>
      <c r="V24" s="206"/>
      <c r="W24" s="206"/>
      <c r="X24" s="206"/>
      <c r="Y24" s="179"/>
    </row>
    <row r="25" spans="1:26" s="188" customFormat="1" ht="24" customHeight="1">
      <c r="A25" s="183"/>
      <c r="B25" s="194"/>
      <c r="C25" s="178"/>
      <c r="D25" s="426" t="str">
        <f>IF(D19&gt;M19,"",IF(D7="","",IF(D19/J14&lt;0.9,D19,"")))</f>
        <v/>
      </c>
      <c r="E25" s="426"/>
      <c r="F25" s="426"/>
      <c r="G25" s="426"/>
      <c r="H25" s="195" t="s">
        <v>6</v>
      </c>
      <c r="I25" s="430" t="s">
        <v>169</v>
      </c>
      <c r="J25" s="430"/>
      <c r="K25" s="430"/>
      <c r="L25" s="178" t="s">
        <v>46</v>
      </c>
      <c r="M25" s="426" t="str">
        <f>IF(D7="","",IF(D19/J14&gt;=0.9,"",ROUNDDOWN(D19*0.1,0)))</f>
        <v/>
      </c>
      <c r="N25" s="426"/>
      <c r="O25" s="426"/>
      <c r="P25" s="426"/>
      <c r="Q25" s="195" t="s">
        <v>6</v>
      </c>
      <c r="R25" s="187"/>
      <c r="S25" s="187"/>
      <c r="Y25" s="189"/>
    </row>
    <row r="26" spans="1:26" ht="8.25" customHeight="1">
      <c r="A26" s="208"/>
      <c r="B26" s="178"/>
      <c r="C26" s="194"/>
      <c r="D26" s="194"/>
      <c r="E26" s="194"/>
      <c r="F26" s="194"/>
      <c r="G26" s="194"/>
      <c r="H26" s="194"/>
      <c r="I26" s="201"/>
      <c r="J26" s="201"/>
      <c r="K26" s="201"/>
      <c r="L26" s="201"/>
      <c r="M26" s="201"/>
      <c r="N26" s="201"/>
      <c r="O26" s="201"/>
      <c r="P26" s="201"/>
      <c r="Q26" s="201"/>
      <c r="R26" s="201"/>
      <c r="S26" s="201"/>
      <c r="T26" s="201"/>
      <c r="U26" s="201"/>
      <c r="V26" s="201"/>
      <c r="W26" s="201"/>
      <c r="X26" s="201"/>
      <c r="Y26" s="209"/>
    </row>
    <row r="27" spans="1:26" ht="22.5" customHeight="1">
      <c r="A27" s="177"/>
      <c r="B27" s="178"/>
      <c r="C27" s="147" t="s">
        <v>176</v>
      </c>
      <c r="D27" s="147"/>
      <c r="E27" s="147"/>
      <c r="F27" s="147"/>
      <c r="G27" s="147"/>
      <c r="H27" s="147"/>
      <c r="I27" s="206"/>
      <c r="J27" s="206"/>
      <c r="K27" s="206"/>
      <c r="L27" s="206"/>
      <c r="M27" s="206"/>
      <c r="N27" s="206"/>
      <c r="O27" s="206"/>
      <c r="P27" s="206"/>
      <c r="Q27" s="206"/>
      <c r="R27" s="206"/>
      <c r="S27" s="206"/>
      <c r="T27" s="206"/>
      <c r="U27" s="206"/>
      <c r="V27" s="206"/>
      <c r="W27" s="206"/>
      <c r="X27" s="206"/>
      <c r="Y27" s="179"/>
    </row>
    <row r="28" spans="1:26" s="188" customFormat="1" ht="24" customHeight="1">
      <c r="A28" s="183"/>
      <c r="B28" s="194"/>
      <c r="C28" s="178"/>
      <c r="D28" s="426" t="str">
        <f>IF(D19&gt;M19,"",IF(J55&lt;0,"",IF(D7="","",IF(D19/J14&gt;=0.9,D19,""))))</f>
        <v/>
      </c>
      <c r="E28" s="426"/>
      <c r="F28" s="426"/>
      <c r="G28" s="426"/>
      <c r="H28" s="195" t="s">
        <v>6</v>
      </c>
      <c r="I28" s="434" t="s">
        <v>48</v>
      </c>
      <c r="J28" s="434"/>
      <c r="K28" s="432" t="str">
        <f>IF(D28="","",IF($D$7="","",ROUND(($J$14-($D$19+$J$14*1/100*($J$14-$D$19)/($J$14*10/100)))/$D$19,4)))</f>
        <v/>
      </c>
      <c r="L28" s="432"/>
      <c r="M28" s="432"/>
      <c r="N28" s="178" t="s">
        <v>46</v>
      </c>
      <c r="O28" s="426" t="str">
        <f>IF(D28="","",ROUNDDOWN(D28*K28,0))</f>
        <v/>
      </c>
      <c r="P28" s="426"/>
      <c r="Q28" s="426"/>
      <c r="R28" s="426"/>
      <c r="S28" s="195" t="s">
        <v>6</v>
      </c>
      <c r="Y28" s="189"/>
    </row>
    <row r="29" spans="1:26" s="188" customFormat="1" ht="17.25" customHeight="1">
      <c r="A29" s="183"/>
      <c r="B29" s="194"/>
      <c r="C29" s="178"/>
      <c r="D29" s="136"/>
      <c r="E29" s="134"/>
      <c r="F29" s="134"/>
      <c r="G29" s="134"/>
      <c r="H29" s="190"/>
      <c r="I29" s="194"/>
      <c r="J29" s="194"/>
      <c r="K29" s="430" t="s">
        <v>171</v>
      </c>
      <c r="L29" s="430"/>
      <c r="M29" s="430"/>
      <c r="N29" s="134"/>
      <c r="O29" s="134"/>
      <c r="P29" s="134"/>
      <c r="Q29" s="190"/>
      <c r="R29" s="187"/>
      <c r="S29" s="187"/>
      <c r="Y29" s="189"/>
    </row>
    <row r="30" spans="1:26" s="188" customFormat="1" ht="24" customHeight="1">
      <c r="A30" s="183"/>
      <c r="B30" s="194"/>
      <c r="C30" s="185" t="s">
        <v>172</v>
      </c>
      <c r="D30" s="134"/>
      <c r="E30" s="134"/>
      <c r="F30" s="134"/>
      <c r="G30" s="134"/>
      <c r="H30" s="190"/>
      <c r="I30" s="178"/>
      <c r="J30" s="178"/>
      <c r="K30" s="178"/>
      <c r="L30" s="178"/>
      <c r="M30" s="134"/>
      <c r="N30" s="134"/>
      <c r="O30" s="134"/>
      <c r="P30" s="134"/>
      <c r="Q30" s="190"/>
      <c r="R30" s="187"/>
      <c r="S30" s="187"/>
      <c r="Y30" s="189"/>
    </row>
    <row r="31" spans="1:26" s="188" customFormat="1" ht="24" customHeight="1">
      <c r="A31" s="183"/>
      <c r="B31" s="194"/>
      <c r="C31" s="433" t="s">
        <v>200</v>
      </c>
      <c r="D31" s="433"/>
      <c r="E31" s="433"/>
      <c r="F31" s="433"/>
      <c r="G31" s="433"/>
      <c r="H31" s="433"/>
      <c r="I31" s="433"/>
      <c r="J31" s="433"/>
      <c r="K31" s="433"/>
      <c r="L31" s="433"/>
      <c r="M31" s="433"/>
      <c r="N31" s="433"/>
      <c r="O31" s="433"/>
      <c r="P31" s="433"/>
      <c r="Q31" s="433"/>
      <c r="R31" s="433"/>
      <c r="S31" s="433"/>
      <c r="T31" s="433"/>
      <c r="U31" s="210"/>
      <c r="V31" s="210"/>
      <c r="Y31" s="189"/>
    </row>
    <row r="32" spans="1:26" ht="24" customHeight="1">
      <c r="A32" s="208"/>
      <c r="B32" s="178"/>
      <c r="C32" s="433"/>
      <c r="D32" s="433"/>
      <c r="E32" s="433"/>
      <c r="F32" s="433"/>
      <c r="G32" s="433"/>
      <c r="H32" s="433"/>
      <c r="I32" s="433"/>
      <c r="J32" s="433"/>
      <c r="K32" s="433"/>
      <c r="L32" s="433"/>
      <c r="M32" s="433"/>
      <c r="N32" s="433"/>
      <c r="O32" s="433"/>
      <c r="P32" s="433"/>
      <c r="Q32" s="433"/>
      <c r="R32" s="433"/>
      <c r="S32" s="433"/>
      <c r="T32" s="433"/>
      <c r="U32" s="210"/>
      <c r="V32" s="210"/>
      <c r="W32" s="201"/>
      <c r="X32" s="201"/>
      <c r="Y32" s="209"/>
    </row>
    <row r="33" spans="1:29" ht="24" customHeight="1">
      <c r="A33" s="208"/>
      <c r="B33" s="178"/>
      <c r="C33" s="433"/>
      <c r="D33" s="433"/>
      <c r="E33" s="433"/>
      <c r="F33" s="433"/>
      <c r="G33" s="433"/>
      <c r="H33" s="433"/>
      <c r="I33" s="433"/>
      <c r="J33" s="433"/>
      <c r="K33" s="433"/>
      <c r="L33" s="433"/>
      <c r="M33" s="433"/>
      <c r="N33" s="433"/>
      <c r="O33" s="433"/>
      <c r="P33" s="433"/>
      <c r="Q33" s="433"/>
      <c r="R33" s="433"/>
      <c r="S33" s="433"/>
      <c r="T33" s="433"/>
      <c r="U33" s="210"/>
      <c r="V33" s="210"/>
      <c r="W33" s="201"/>
      <c r="X33" s="201"/>
      <c r="Y33" s="209"/>
    </row>
    <row r="34" spans="1:29" ht="6" customHeight="1">
      <c r="A34" s="208"/>
      <c r="B34" s="178"/>
      <c r="C34" s="211"/>
      <c r="D34" s="211"/>
      <c r="E34" s="211"/>
      <c r="F34" s="211"/>
      <c r="G34" s="211"/>
      <c r="H34" s="211"/>
      <c r="I34" s="211"/>
      <c r="J34" s="211"/>
      <c r="K34" s="211"/>
      <c r="L34" s="211"/>
      <c r="M34" s="211"/>
      <c r="N34" s="211"/>
      <c r="O34" s="211"/>
      <c r="P34" s="211"/>
      <c r="Q34" s="211"/>
      <c r="R34" s="211"/>
      <c r="S34" s="211"/>
      <c r="T34" s="211"/>
      <c r="U34" s="210"/>
      <c r="V34" s="210"/>
      <c r="W34" s="201"/>
      <c r="X34" s="201"/>
      <c r="Y34" s="209"/>
    </row>
    <row r="35" spans="1:29" ht="24" customHeight="1">
      <c r="A35" s="208"/>
      <c r="B35" s="172">
        <v>4</v>
      </c>
      <c r="C35" s="212" t="s">
        <v>182</v>
      </c>
      <c r="D35" s="213"/>
      <c r="E35" s="213"/>
      <c r="F35" s="213"/>
      <c r="G35" s="213"/>
      <c r="H35" s="213"/>
      <c r="I35" s="213"/>
      <c r="J35" s="213"/>
      <c r="K35" s="213"/>
      <c r="L35" s="213"/>
      <c r="M35" s="213"/>
      <c r="N35" s="211"/>
      <c r="O35" s="211"/>
      <c r="P35" s="211"/>
      <c r="Q35" s="211"/>
      <c r="R35" s="211"/>
      <c r="S35" s="211"/>
      <c r="T35" s="211"/>
      <c r="U35" s="210"/>
      <c r="V35" s="210"/>
      <c r="W35" s="201"/>
      <c r="X35" s="201"/>
      <c r="Y35" s="209"/>
    </row>
    <row r="36" spans="1:29" s="188" customFormat="1" ht="24" customHeight="1">
      <c r="A36" s="183"/>
      <c r="B36" s="194"/>
      <c r="C36" s="178"/>
      <c r="D36" s="426" t="str">
        <f>IF(C55=0,"",IF(C58="非該当","",IF(N53&lt;0,"",D19)))</f>
        <v/>
      </c>
      <c r="E36" s="426"/>
      <c r="F36" s="426"/>
      <c r="G36" s="195" t="s">
        <v>6</v>
      </c>
      <c r="H36" s="178" t="s">
        <v>178</v>
      </c>
      <c r="I36" s="426" t="str">
        <f>IF(D36="","",J55)</f>
        <v/>
      </c>
      <c r="J36" s="426"/>
      <c r="K36" s="426"/>
      <c r="L36" s="195" t="s">
        <v>6</v>
      </c>
      <c r="M36" s="188" t="s">
        <v>179</v>
      </c>
      <c r="N36" s="426" t="str">
        <f>IF(D36="","",D36+I36)</f>
        <v/>
      </c>
      <c r="O36" s="426"/>
      <c r="P36" s="426"/>
      <c r="Q36" s="184" t="s">
        <v>203</v>
      </c>
      <c r="S36" s="214"/>
      <c r="Y36" s="189"/>
    </row>
    <row r="37" spans="1:29" s="188" customFormat="1" ht="9.75" customHeight="1">
      <c r="A37" s="183"/>
      <c r="B37" s="194"/>
      <c r="C37" s="178"/>
      <c r="D37" s="134"/>
      <c r="E37" s="134"/>
      <c r="F37" s="134"/>
      <c r="G37" s="190"/>
      <c r="H37" s="190"/>
      <c r="I37" s="134"/>
      <c r="J37" s="134"/>
      <c r="K37" s="134"/>
      <c r="L37" s="190"/>
      <c r="M37" s="215"/>
      <c r="N37" s="134"/>
      <c r="O37" s="134"/>
      <c r="P37" s="134"/>
      <c r="Q37" s="190"/>
      <c r="S37" s="214"/>
      <c r="Y37" s="189"/>
    </row>
    <row r="38" spans="1:29" s="188" customFormat="1" ht="22.5" customHeight="1">
      <c r="A38" s="183"/>
      <c r="B38" s="194"/>
      <c r="C38" s="147" t="s">
        <v>202</v>
      </c>
      <c r="D38" s="147"/>
      <c r="E38" s="147"/>
      <c r="F38" s="147"/>
      <c r="G38" s="147"/>
      <c r="H38" s="147"/>
      <c r="I38" s="147"/>
      <c r="J38" s="147"/>
      <c r="K38" s="147"/>
      <c r="L38" s="147"/>
      <c r="M38" s="147"/>
      <c r="N38" s="147"/>
      <c r="O38" s="147"/>
      <c r="P38" s="147"/>
      <c r="Q38" s="147"/>
      <c r="R38" s="147"/>
      <c r="S38" s="147"/>
      <c r="T38" s="147"/>
      <c r="U38" s="147"/>
      <c r="V38" s="147"/>
      <c r="Y38" s="189"/>
    </row>
    <row r="39" spans="1:29" s="188" customFormat="1" ht="24" customHeight="1">
      <c r="A39" s="183"/>
      <c r="B39" s="194"/>
      <c r="C39" s="178"/>
      <c r="D39" s="426" t="str">
        <f>IF(D36="","",459000)</f>
        <v/>
      </c>
      <c r="E39" s="426"/>
      <c r="F39" s="426"/>
      <c r="G39" s="195" t="s">
        <v>6</v>
      </c>
      <c r="H39" s="190" t="s">
        <v>180</v>
      </c>
      <c r="I39" s="426" t="str">
        <f>IF($D$36="","",D19)</f>
        <v/>
      </c>
      <c r="J39" s="426"/>
      <c r="K39" s="426"/>
      <c r="L39" s="195" t="s">
        <v>6</v>
      </c>
      <c r="M39" s="134" t="s">
        <v>179</v>
      </c>
      <c r="N39" s="426" t="str">
        <f>IF($D$36="","",D39-I39)</f>
        <v/>
      </c>
      <c r="O39" s="426"/>
      <c r="P39" s="426"/>
      <c r="Q39" s="184" t="s">
        <v>6</v>
      </c>
      <c r="R39" s="187"/>
      <c r="S39" s="187"/>
      <c r="Y39" s="189"/>
    </row>
    <row r="40" spans="1:29" s="188" customFormat="1" ht="24" customHeight="1">
      <c r="A40" s="183"/>
      <c r="B40" s="194"/>
      <c r="C40" s="178"/>
      <c r="D40" s="435" t="s">
        <v>191</v>
      </c>
      <c r="E40" s="435"/>
      <c r="F40" s="435"/>
      <c r="G40" s="190"/>
      <c r="H40" s="190"/>
      <c r="I40" s="436" t="s">
        <v>192</v>
      </c>
      <c r="J40" s="436"/>
      <c r="K40" s="436"/>
      <c r="L40" s="190"/>
      <c r="M40" s="134"/>
      <c r="N40" s="134"/>
      <c r="O40" s="134"/>
      <c r="P40" s="134"/>
      <c r="Q40" s="190"/>
      <c r="R40" s="187"/>
      <c r="S40" s="187"/>
      <c r="Y40" s="189"/>
    </row>
    <row r="41" spans="1:29" s="188" customFormat="1" ht="10.5" customHeight="1">
      <c r="A41" s="183"/>
      <c r="B41" s="194"/>
      <c r="C41" s="178"/>
      <c r="D41" s="134"/>
      <c r="E41" s="134"/>
      <c r="F41" s="134"/>
      <c r="G41" s="190"/>
      <c r="H41" s="190"/>
      <c r="I41" s="134"/>
      <c r="J41" s="134"/>
      <c r="K41" s="134"/>
      <c r="L41" s="190"/>
      <c r="M41" s="134"/>
      <c r="N41" s="134"/>
      <c r="O41" s="134"/>
      <c r="P41" s="134"/>
      <c r="Q41" s="190"/>
      <c r="R41" s="187"/>
      <c r="S41" s="187"/>
      <c r="Y41" s="189"/>
    </row>
    <row r="42" spans="1:29" s="220" customFormat="1" ht="25.5" customHeight="1" thickBot="1">
      <c r="A42" s="216"/>
      <c r="B42" s="172">
        <v>5</v>
      </c>
      <c r="C42" s="173" t="s">
        <v>163</v>
      </c>
      <c r="D42" s="173"/>
      <c r="E42" s="173"/>
      <c r="F42" s="173"/>
      <c r="G42" s="173"/>
      <c r="H42" s="173"/>
      <c r="I42" s="173"/>
      <c r="J42" s="173"/>
      <c r="K42" s="173"/>
      <c r="L42" s="173"/>
      <c r="M42" s="173"/>
      <c r="N42" s="217"/>
      <c r="O42" s="217"/>
      <c r="P42" s="217"/>
      <c r="Q42" s="217"/>
      <c r="R42" s="427" t="str">
        <f>IFERROR(C61,"")</f>
        <v/>
      </c>
      <c r="S42" s="427"/>
      <c r="T42" s="427"/>
      <c r="U42" s="427"/>
      <c r="V42" s="427"/>
      <c r="W42" s="427"/>
      <c r="X42" s="218" t="str">
        <f>IF(R42="非該当","","円")</f>
        <v>円</v>
      </c>
      <c r="Y42" s="219"/>
      <c r="AC42" s="166"/>
    </row>
    <row r="43" spans="1:29" s="188" customFormat="1" ht="24" customHeight="1" thickTop="1">
      <c r="A43" s="183"/>
      <c r="B43" s="221" t="s">
        <v>177</v>
      </c>
      <c r="C43" s="222" t="s">
        <v>198</v>
      </c>
      <c r="D43" s="147"/>
      <c r="E43" s="147"/>
      <c r="F43" s="147"/>
      <c r="G43" s="147"/>
      <c r="H43" s="147"/>
      <c r="I43" s="147"/>
      <c r="J43" s="147"/>
      <c r="K43" s="147"/>
      <c r="L43" s="147"/>
      <c r="M43" s="147"/>
      <c r="N43" s="147"/>
      <c r="O43" s="147"/>
      <c r="P43" s="147"/>
      <c r="Q43" s="147"/>
      <c r="R43" s="147"/>
      <c r="S43" s="147"/>
      <c r="T43" s="147"/>
      <c r="U43" s="147"/>
      <c r="V43" s="147"/>
      <c r="W43" s="147"/>
      <c r="Y43" s="189"/>
    </row>
    <row r="44" spans="1:29" s="188" customFormat="1" ht="24" customHeight="1">
      <c r="A44" s="183"/>
      <c r="B44" s="194"/>
      <c r="C44" s="178"/>
      <c r="D44" s="428">
        <v>2869</v>
      </c>
      <c r="E44" s="428"/>
      <c r="F44" s="428"/>
      <c r="G44" s="428"/>
      <c r="H44" s="195" t="s">
        <v>6</v>
      </c>
      <c r="I44" s="430" t="s">
        <v>173</v>
      </c>
      <c r="J44" s="430"/>
      <c r="K44" s="430"/>
      <c r="L44" s="178" t="s">
        <v>46</v>
      </c>
      <c r="M44" s="426">
        <f>ROUNDDOWN(D44*80/100,0)</f>
        <v>2295</v>
      </c>
      <c r="N44" s="426"/>
      <c r="O44" s="426"/>
      <c r="P44" s="426"/>
      <c r="Q44" s="195" t="s">
        <v>6</v>
      </c>
      <c r="R44" s="187"/>
      <c r="S44" s="187"/>
      <c r="Y44" s="189"/>
    </row>
    <row r="45" spans="1:29" s="188" customFormat="1" ht="11.25" customHeight="1">
      <c r="A45" s="183"/>
      <c r="B45" s="221"/>
      <c r="C45" s="222"/>
      <c r="D45" s="147"/>
      <c r="E45" s="147"/>
      <c r="F45" s="147"/>
      <c r="G45" s="147"/>
      <c r="H45" s="147"/>
      <c r="I45" s="147"/>
      <c r="J45" s="147"/>
      <c r="K45" s="147"/>
      <c r="L45" s="147"/>
      <c r="M45" s="147"/>
      <c r="N45" s="147"/>
      <c r="O45" s="147"/>
      <c r="P45" s="147"/>
      <c r="Q45" s="147"/>
      <c r="R45" s="147"/>
      <c r="S45" s="147"/>
      <c r="T45" s="147"/>
      <c r="U45" s="147"/>
      <c r="V45" s="147"/>
      <c r="W45" s="147"/>
      <c r="Y45" s="189"/>
    </row>
    <row r="46" spans="1:29" s="188" customFormat="1" ht="24" customHeight="1">
      <c r="A46" s="223" t="s">
        <v>174</v>
      </c>
      <c r="B46" s="224"/>
      <c r="C46" s="150"/>
      <c r="D46" s="225"/>
      <c r="E46" s="150"/>
      <c r="F46" s="150"/>
      <c r="G46" s="150"/>
      <c r="H46" s="150"/>
      <c r="I46" s="150"/>
      <c r="J46" s="150"/>
      <c r="K46" s="150"/>
      <c r="L46" s="150"/>
      <c r="M46" s="226"/>
      <c r="N46" s="226"/>
      <c r="O46" s="150"/>
      <c r="P46" s="150"/>
      <c r="Q46" s="150"/>
      <c r="R46" s="150"/>
      <c r="S46" s="150"/>
      <c r="T46" s="227"/>
      <c r="U46" s="227"/>
      <c r="V46" s="227"/>
      <c r="W46" s="227"/>
      <c r="X46" s="227"/>
      <c r="Y46" s="228"/>
    </row>
    <row r="47" spans="1:29" ht="24" hidden="1" customHeight="1">
      <c r="A47" s="208"/>
      <c r="B47" s="178"/>
      <c r="C47" s="211"/>
      <c r="D47" s="211"/>
      <c r="E47" s="211"/>
      <c r="F47" s="211"/>
      <c r="G47" s="211"/>
      <c r="H47" s="211"/>
      <c r="I47" s="211"/>
      <c r="J47" s="211"/>
      <c r="K47" s="211"/>
      <c r="L47" s="211"/>
      <c r="M47" s="211"/>
      <c r="N47" s="211"/>
      <c r="O47" s="211"/>
      <c r="P47" s="211"/>
      <c r="Q47" s="211"/>
      <c r="R47" s="211"/>
      <c r="S47" s="211"/>
      <c r="T47" s="211"/>
      <c r="U47" s="211"/>
      <c r="V47" s="211"/>
      <c r="W47" s="201"/>
      <c r="X47" s="201"/>
      <c r="Y47" s="201"/>
    </row>
    <row r="48" spans="1:29" ht="24" hidden="1" customHeight="1">
      <c r="A48" s="208"/>
      <c r="B48" s="178"/>
      <c r="C48" s="211"/>
      <c r="D48" s="211"/>
      <c r="E48" s="211"/>
      <c r="F48" s="211"/>
      <c r="G48" s="211"/>
      <c r="H48" s="211"/>
      <c r="I48" s="211"/>
      <c r="J48" s="211"/>
      <c r="K48" s="211"/>
      <c r="L48" s="211"/>
      <c r="M48" s="211"/>
      <c r="N48" s="211"/>
      <c r="O48" s="211"/>
      <c r="P48" s="211"/>
      <c r="Q48" s="211"/>
      <c r="R48" s="211"/>
      <c r="S48" s="211"/>
      <c r="T48" s="211"/>
      <c r="U48" s="211"/>
      <c r="V48" s="211"/>
      <c r="W48" s="201"/>
      <c r="X48" s="201"/>
      <c r="Y48" s="201"/>
    </row>
    <row r="49" spans="1:29" ht="21" hidden="1" customHeight="1">
      <c r="A49" s="177"/>
      <c r="B49" s="147" t="s">
        <v>156</v>
      </c>
      <c r="D49" s="147"/>
      <c r="E49" s="147"/>
      <c r="F49" s="147"/>
      <c r="G49" s="147"/>
      <c r="H49" s="147"/>
      <c r="I49" s="147"/>
      <c r="J49" s="147"/>
      <c r="K49" s="147"/>
      <c r="L49" s="147"/>
      <c r="M49" s="147"/>
      <c r="N49" s="147"/>
      <c r="O49" s="147"/>
      <c r="P49" s="147"/>
      <c r="Q49" s="147"/>
      <c r="R49" s="147"/>
      <c r="S49" s="147"/>
    </row>
    <row r="50" spans="1:29" s="188" customFormat="1" ht="24" hidden="1" customHeight="1">
      <c r="A50" s="183"/>
      <c r="B50" s="178"/>
      <c r="C50" s="426">
        <v>459000</v>
      </c>
      <c r="D50" s="426"/>
      <c r="E50" s="426"/>
      <c r="F50" s="426"/>
      <c r="G50" s="195" t="s">
        <v>6</v>
      </c>
      <c r="I50" s="194"/>
      <c r="J50" s="194"/>
      <c r="K50" s="194"/>
      <c r="L50" s="194"/>
      <c r="M50" s="202"/>
      <c r="N50" s="202"/>
      <c r="O50" s="202"/>
      <c r="P50" s="202"/>
      <c r="Q50" s="202"/>
      <c r="R50" s="202"/>
      <c r="S50" s="202"/>
    </row>
    <row r="51" spans="1:29" ht="14.25" hidden="1">
      <c r="A51" s="177"/>
      <c r="B51" s="178"/>
      <c r="C51" s="147"/>
      <c r="D51" s="147"/>
      <c r="E51" s="147"/>
      <c r="F51" s="147"/>
      <c r="G51" s="147"/>
      <c r="H51" s="147"/>
      <c r="I51" s="147"/>
      <c r="J51" s="147"/>
      <c r="K51" s="147"/>
      <c r="L51" s="147"/>
      <c r="M51" s="147"/>
      <c r="N51" s="147"/>
      <c r="O51" s="147"/>
      <c r="P51" s="147"/>
      <c r="Q51" s="229"/>
      <c r="R51" s="229"/>
      <c r="S51" s="206"/>
      <c r="T51" s="206"/>
      <c r="U51" s="206"/>
      <c r="V51" s="206"/>
      <c r="W51" s="206"/>
      <c r="X51" s="147"/>
      <c r="Y51" s="179"/>
    </row>
    <row r="52" spans="1:29" ht="21" hidden="1" customHeight="1">
      <c r="A52" s="177"/>
      <c r="B52" s="147" t="s">
        <v>157</v>
      </c>
      <c r="D52" s="147"/>
      <c r="E52" s="147"/>
      <c r="F52" s="147"/>
      <c r="G52" s="147"/>
      <c r="H52" s="147"/>
      <c r="I52" s="147"/>
      <c r="J52" s="147"/>
      <c r="K52" s="147"/>
      <c r="L52" s="147"/>
      <c r="M52" s="147" t="s">
        <v>158</v>
      </c>
      <c r="N52" s="147"/>
      <c r="O52" s="147"/>
      <c r="P52" s="147"/>
      <c r="Q52" s="147"/>
      <c r="R52" s="147"/>
      <c r="S52" s="147"/>
      <c r="T52" s="147"/>
      <c r="U52" s="147"/>
      <c r="V52" s="147"/>
      <c r="W52" s="147"/>
      <c r="X52" s="147"/>
      <c r="Y52" s="179"/>
    </row>
    <row r="53" spans="1:29" ht="24" hidden="1" customHeight="1">
      <c r="A53" s="177"/>
      <c r="B53" s="178"/>
      <c r="C53" s="426">
        <v>2295</v>
      </c>
      <c r="D53" s="426"/>
      <c r="E53" s="426"/>
      <c r="F53" s="426"/>
      <c r="G53" s="195" t="s">
        <v>6</v>
      </c>
      <c r="H53" s="188"/>
      <c r="I53" s="194"/>
      <c r="J53" s="194"/>
      <c r="K53" s="194"/>
      <c r="L53" s="147"/>
      <c r="M53" s="147"/>
      <c r="N53" s="429" t="str">
        <f>IF($D$7="","",ROUND(($J$14-($D$19+$J$14*1/100*($J$14-$D$19)/($J$14*10/100)))/$D$19,4))</f>
        <v/>
      </c>
      <c r="O53" s="429"/>
      <c r="P53" s="429"/>
      <c r="Q53" s="429"/>
      <c r="R53" s="195"/>
      <c r="S53" s="147"/>
      <c r="T53" s="147"/>
      <c r="U53" s="147"/>
      <c r="V53" s="147"/>
      <c r="W53" s="147"/>
      <c r="X53" s="147"/>
      <c r="Y53" s="179"/>
    </row>
    <row r="54" spans="1:29" ht="21" hidden="1" customHeight="1">
      <c r="A54" s="177"/>
      <c r="B54" s="178"/>
      <c r="C54" s="206" t="s">
        <v>159</v>
      </c>
      <c r="D54" s="206"/>
      <c r="E54" s="206"/>
      <c r="F54" s="206"/>
      <c r="G54" s="206"/>
      <c r="H54" s="206"/>
      <c r="I54" s="206"/>
      <c r="J54" s="206" t="s">
        <v>160</v>
      </c>
      <c r="K54" s="206"/>
      <c r="L54" s="206"/>
      <c r="M54" s="206"/>
      <c r="N54" s="206"/>
      <c r="O54" s="206"/>
      <c r="P54" s="206"/>
      <c r="Q54" s="206"/>
      <c r="R54" s="206"/>
      <c r="S54" s="206"/>
      <c r="T54" s="206"/>
      <c r="U54" s="206"/>
      <c r="V54" s="206"/>
      <c r="W54" s="206"/>
      <c r="X54" s="206"/>
      <c r="Y54" s="179"/>
    </row>
    <row r="55" spans="1:29" s="188" customFormat="1" ht="24" hidden="1" customHeight="1">
      <c r="A55" s="183"/>
      <c r="B55" s="178"/>
      <c r="C55" s="426" t="str">
        <f>IF(D7="","",IF(C50-D19&lt;=0,0,D19))</f>
        <v/>
      </c>
      <c r="D55" s="426"/>
      <c r="E55" s="426"/>
      <c r="F55" s="426"/>
      <c r="G55" s="195" t="s">
        <v>6</v>
      </c>
      <c r="I55" s="194"/>
      <c r="J55" s="426" t="str">
        <f>IF(D7="","",ROUNDDOWN(IF(D19/J14&gt;=0.9,D19*N53,D19*0.1),0))</f>
        <v/>
      </c>
      <c r="K55" s="426"/>
      <c r="L55" s="426"/>
      <c r="M55" s="426"/>
      <c r="N55" s="195" t="s">
        <v>6</v>
      </c>
      <c r="O55" s="135"/>
      <c r="P55" s="135"/>
      <c r="Q55" s="135"/>
      <c r="R55" s="190"/>
      <c r="S55" s="135"/>
      <c r="T55" s="135"/>
      <c r="U55" s="190"/>
      <c r="V55" s="202"/>
      <c r="W55" s="202"/>
      <c r="X55" s="178"/>
      <c r="Y55" s="179"/>
    </row>
    <row r="56" spans="1:29" ht="9" hidden="1" customHeight="1">
      <c r="A56" s="177"/>
      <c r="B56" s="178"/>
      <c r="C56" s="206"/>
      <c r="D56" s="206"/>
      <c r="E56" s="206"/>
      <c r="F56" s="206"/>
      <c r="G56" s="206"/>
      <c r="H56" s="206"/>
      <c r="I56" s="206"/>
      <c r="J56" s="206"/>
      <c r="K56" s="206"/>
      <c r="L56" s="206"/>
      <c r="M56" s="206"/>
      <c r="N56" s="206"/>
      <c r="O56" s="206"/>
      <c r="P56" s="206"/>
      <c r="Q56" s="206"/>
      <c r="R56" s="206"/>
      <c r="S56" s="206"/>
      <c r="T56" s="206"/>
      <c r="U56" s="206"/>
      <c r="V56" s="206"/>
      <c r="W56" s="206"/>
      <c r="X56" s="206"/>
      <c r="Y56" s="179"/>
    </row>
    <row r="57" spans="1:29" ht="21" hidden="1" customHeight="1">
      <c r="A57" s="177"/>
      <c r="B57" s="178"/>
      <c r="C57" s="206" t="s">
        <v>181</v>
      </c>
      <c r="D57" s="206"/>
      <c r="E57" s="206"/>
      <c r="F57" s="206"/>
      <c r="G57" s="206"/>
      <c r="H57" s="206"/>
      <c r="I57" s="206"/>
      <c r="J57" s="206"/>
      <c r="K57" s="206"/>
      <c r="L57" s="206"/>
      <c r="M57" s="206"/>
      <c r="N57" s="206"/>
      <c r="O57" s="206" t="s">
        <v>161</v>
      </c>
      <c r="P57" s="206"/>
      <c r="Q57" s="206"/>
      <c r="R57" s="206"/>
      <c r="S57" s="206"/>
      <c r="T57" s="206"/>
      <c r="U57" s="206"/>
      <c r="V57" s="206"/>
      <c r="W57" s="206"/>
      <c r="X57" s="206"/>
      <c r="Y57" s="179"/>
    </row>
    <row r="58" spans="1:29" s="188" customFormat="1" ht="24" hidden="1" customHeight="1">
      <c r="A58" s="183"/>
      <c r="B58" s="178"/>
      <c r="C58" s="426" t="str">
        <f>IF(D7="","",IF(J55+D19&gt;C50,C50-D19,"非該当"))</f>
        <v/>
      </c>
      <c r="D58" s="426"/>
      <c r="E58" s="426"/>
      <c r="F58" s="426"/>
      <c r="G58" s="195" t="s">
        <v>6</v>
      </c>
      <c r="I58" s="194"/>
      <c r="J58" s="135"/>
      <c r="K58" s="135"/>
      <c r="L58" s="135"/>
      <c r="M58" s="135"/>
      <c r="N58" s="190"/>
      <c r="O58" s="426" t="str">
        <f>IF(C58="非該当",J55,C58)</f>
        <v/>
      </c>
      <c r="P58" s="426"/>
      <c r="Q58" s="426"/>
      <c r="R58" s="426"/>
      <c r="S58" s="195" t="s">
        <v>6</v>
      </c>
      <c r="T58" s="135"/>
      <c r="U58" s="190"/>
      <c r="V58" s="202"/>
      <c r="W58" s="202"/>
      <c r="X58" s="178"/>
      <c r="Y58" s="179"/>
      <c r="AC58" s="166"/>
    </row>
    <row r="59" spans="1:29" ht="9" hidden="1" customHeight="1">
      <c r="A59" s="177"/>
      <c r="B59" s="178"/>
      <c r="C59" s="206"/>
      <c r="D59" s="230"/>
      <c r="E59" s="206"/>
      <c r="F59" s="230"/>
      <c r="G59" s="230"/>
      <c r="H59" s="206"/>
      <c r="I59" s="206"/>
      <c r="J59" s="206"/>
      <c r="K59" s="206"/>
      <c r="L59" s="206"/>
      <c r="M59" s="206"/>
      <c r="N59" s="206"/>
      <c r="O59" s="206"/>
      <c r="P59" s="206"/>
      <c r="Q59" s="206"/>
      <c r="R59" s="206"/>
      <c r="S59" s="206"/>
      <c r="T59" s="206"/>
      <c r="U59" s="206"/>
      <c r="V59" s="206"/>
      <c r="W59" s="206"/>
      <c r="X59" s="206"/>
      <c r="Y59" s="179"/>
    </row>
    <row r="60" spans="1:29" ht="21" hidden="1" customHeight="1">
      <c r="A60" s="177"/>
      <c r="B60" s="178"/>
      <c r="C60" s="206" t="s">
        <v>162</v>
      </c>
      <c r="D60" s="206"/>
      <c r="E60" s="206"/>
      <c r="F60" s="206"/>
      <c r="G60" s="206"/>
      <c r="H60" s="206"/>
      <c r="I60" s="206"/>
      <c r="J60" s="206"/>
      <c r="K60" s="206"/>
      <c r="L60" s="206"/>
      <c r="M60" s="206"/>
      <c r="N60" s="206"/>
      <c r="O60" s="206"/>
      <c r="P60" s="206"/>
      <c r="Q60" s="206"/>
      <c r="R60" s="206"/>
      <c r="S60" s="206"/>
      <c r="T60" s="206"/>
      <c r="U60" s="206"/>
      <c r="V60" s="206"/>
      <c r="W60" s="206"/>
      <c r="X60" s="206"/>
      <c r="Y60" s="179"/>
    </row>
    <row r="61" spans="1:29" s="188" customFormat="1" ht="24" hidden="1" customHeight="1">
      <c r="A61" s="183"/>
      <c r="B61" s="178"/>
      <c r="C61" s="426" t="str">
        <f>IF(D7="","",IF(O58-C53&lt;=0,0,O58))</f>
        <v/>
      </c>
      <c r="D61" s="426"/>
      <c r="E61" s="426"/>
      <c r="F61" s="426"/>
      <c r="G61" s="195" t="s">
        <v>6</v>
      </c>
      <c r="I61" s="194"/>
      <c r="J61" s="135"/>
      <c r="K61" s="135"/>
      <c r="L61" s="135"/>
      <c r="M61" s="135"/>
      <c r="N61" s="190"/>
      <c r="O61" s="135"/>
      <c r="P61" s="135"/>
      <c r="Q61" s="135"/>
      <c r="R61" s="135"/>
      <c r="S61" s="190"/>
      <c r="T61" s="135"/>
      <c r="U61" s="190"/>
      <c r="V61" s="202"/>
      <c r="W61" s="202"/>
      <c r="X61" s="178"/>
      <c r="Y61" s="179"/>
      <c r="AC61" s="166"/>
    </row>
    <row r="62" spans="1:29" ht="6" hidden="1" customHeight="1">
      <c r="A62" s="177"/>
      <c r="B62" s="178"/>
      <c r="C62" s="147"/>
      <c r="D62" s="147"/>
      <c r="E62" s="147"/>
      <c r="F62" s="147"/>
      <c r="G62" s="147"/>
      <c r="H62" s="147"/>
      <c r="I62" s="147"/>
      <c r="J62" s="147"/>
      <c r="K62" s="147"/>
      <c r="L62" s="147"/>
      <c r="M62" s="147"/>
      <c r="N62" s="147"/>
      <c r="O62" s="147"/>
      <c r="P62" s="147"/>
      <c r="Q62" s="147"/>
      <c r="R62" s="147"/>
      <c r="S62" s="147"/>
      <c r="T62" s="147"/>
      <c r="U62" s="147"/>
      <c r="V62" s="147"/>
      <c r="W62" s="147"/>
      <c r="X62" s="147"/>
      <c r="Y62" s="179"/>
    </row>
    <row r="63" spans="1:29" ht="24" hidden="1" customHeight="1">
      <c r="A63" s="177"/>
      <c r="B63" s="178"/>
      <c r="C63" s="147"/>
      <c r="D63" s="147"/>
      <c r="E63" s="147"/>
      <c r="F63" s="147"/>
      <c r="G63" s="147"/>
      <c r="H63" s="147"/>
      <c r="I63" s="147"/>
      <c r="J63" s="147"/>
      <c r="K63" s="147"/>
      <c r="L63" s="147"/>
      <c r="M63" s="22"/>
      <c r="N63" s="231"/>
      <c r="O63" s="231"/>
      <c r="P63" s="231"/>
      <c r="Q63" s="231"/>
      <c r="R63" s="232"/>
      <c r="S63" s="18"/>
      <c r="T63" s="233"/>
      <c r="U63" s="233"/>
      <c r="V63" s="233"/>
      <c r="W63" s="139"/>
      <c r="X63" s="234"/>
      <c r="Y63" s="179"/>
    </row>
    <row r="64" spans="1:29" s="220" customFormat="1" ht="33.75" hidden="1" customHeight="1" thickBot="1">
      <c r="A64" s="216"/>
      <c r="B64" s="235"/>
      <c r="C64" s="236" t="s">
        <v>163</v>
      </c>
      <c r="D64" s="237"/>
      <c r="E64" s="237"/>
      <c r="F64" s="237"/>
      <c r="G64" s="237"/>
      <c r="H64" s="237"/>
      <c r="I64" s="237"/>
      <c r="J64" s="427" t="str">
        <f>IFERROR(C61,"")</f>
        <v/>
      </c>
      <c r="K64" s="427"/>
      <c r="L64" s="427"/>
      <c r="M64" s="427"/>
      <c r="N64" s="427"/>
      <c r="O64" s="427"/>
      <c r="P64" s="218" t="s">
        <v>6</v>
      </c>
      <c r="Q64" s="237"/>
      <c r="R64" s="232"/>
      <c r="Y64" s="179"/>
      <c r="AC64" s="166"/>
    </row>
    <row r="65" spans="1:25" ht="8.25" hidden="1" customHeight="1" thickTop="1">
      <c r="A65" s="177"/>
      <c r="B65" s="178"/>
      <c r="C65" s="147"/>
      <c r="D65" s="147"/>
      <c r="E65" s="147"/>
      <c r="F65" s="147"/>
      <c r="G65" s="147"/>
      <c r="H65" s="147"/>
      <c r="I65" s="147"/>
      <c r="J65" s="147"/>
      <c r="K65" s="147"/>
      <c r="L65" s="147"/>
      <c r="M65" s="147"/>
      <c r="N65" s="147"/>
      <c r="O65" s="147"/>
      <c r="P65" s="147"/>
      <c r="Q65" s="147"/>
      <c r="R65" s="147"/>
      <c r="S65" s="147"/>
      <c r="T65" s="147"/>
      <c r="U65" s="147"/>
      <c r="V65" s="147"/>
      <c r="W65" s="147"/>
      <c r="X65" s="147"/>
      <c r="Y65" s="179"/>
    </row>
    <row r="66" spans="1:25" ht="14.25" hidden="1">
      <c r="A66" s="177"/>
      <c r="B66" s="178"/>
      <c r="C66" s="238"/>
      <c r="D66" s="147"/>
      <c r="E66" s="147"/>
      <c r="F66" s="147"/>
      <c r="G66" s="147"/>
      <c r="H66" s="147"/>
      <c r="I66" s="147"/>
      <c r="J66" s="147"/>
      <c r="K66" s="147"/>
      <c r="L66" s="147"/>
      <c r="M66" s="147"/>
      <c r="N66" s="147"/>
      <c r="O66" s="147"/>
      <c r="P66" s="147"/>
      <c r="Q66" s="147"/>
      <c r="R66" s="147"/>
      <c r="S66" s="147"/>
      <c r="T66" s="147"/>
      <c r="U66" s="147"/>
      <c r="V66" s="147"/>
      <c r="W66" s="147"/>
      <c r="X66" s="147"/>
      <c r="Y66" s="179"/>
    </row>
    <row r="67" spans="1:25" ht="14.25" hidden="1">
      <c r="A67" s="177"/>
      <c r="B67" s="178"/>
      <c r="C67" s="147"/>
      <c r="D67" s="238"/>
      <c r="E67" s="147"/>
      <c r="F67" s="147"/>
      <c r="G67" s="147"/>
      <c r="H67" s="147"/>
      <c r="I67" s="147"/>
      <c r="J67" s="147"/>
      <c r="K67" s="147"/>
      <c r="L67" s="147"/>
      <c r="M67" s="147"/>
      <c r="N67" s="147"/>
      <c r="O67" s="147"/>
      <c r="P67" s="147"/>
      <c r="Q67" s="147"/>
      <c r="R67" s="147"/>
      <c r="S67" s="147"/>
      <c r="T67" s="147"/>
      <c r="U67" s="147"/>
      <c r="V67" s="147"/>
      <c r="W67" s="147"/>
      <c r="X67" s="147"/>
      <c r="Y67" s="179"/>
    </row>
    <row r="68" spans="1:25" ht="16.5" hidden="1" customHeight="1">
      <c r="A68" s="239"/>
      <c r="Y68" s="179"/>
    </row>
    <row r="69" spans="1:25" s="220" customFormat="1" ht="33.75" hidden="1" customHeight="1">
      <c r="A69" s="216"/>
      <c r="B69" s="235"/>
      <c r="C69" s="236"/>
      <c r="D69" s="237"/>
      <c r="E69" s="237"/>
      <c r="F69" s="237"/>
      <c r="G69" s="237"/>
      <c r="H69" s="237"/>
      <c r="I69" s="237"/>
      <c r="J69" s="237"/>
      <c r="K69" s="237"/>
      <c r="L69" s="237"/>
      <c r="M69" s="237"/>
      <c r="N69" s="237"/>
      <c r="O69" s="237"/>
      <c r="P69" s="240"/>
      <c r="Q69" s="133"/>
      <c r="R69" s="133"/>
      <c r="S69" s="133"/>
      <c r="T69" s="133"/>
      <c r="U69" s="133"/>
      <c r="V69" s="133"/>
      <c r="W69" s="241"/>
      <c r="X69" s="237"/>
      <c r="Y69" s="179"/>
    </row>
    <row r="70" spans="1:25" ht="6" hidden="1" customHeight="1">
      <c r="A70" s="177"/>
      <c r="B70" s="178"/>
      <c r="C70" s="147"/>
      <c r="D70" s="147"/>
      <c r="E70" s="147"/>
      <c r="F70" s="147"/>
      <c r="G70" s="147"/>
      <c r="H70" s="147"/>
      <c r="I70" s="147"/>
      <c r="J70" s="147"/>
      <c r="K70" s="147"/>
      <c r="L70" s="147"/>
      <c r="M70" s="147"/>
      <c r="N70" s="147"/>
      <c r="O70" s="147"/>
      <c r="P70" s="206"/>
      <c r="Q70" s="206"/>
      <c r="R70" s="206"/>
      <c r="S70" s="206"/>
      <c r="T70" s="206"/>
      <c r="U70" s="206"/>
      <c r="V70" s="206"/>
      <c r="W70" s="147"/>
      <c r="X70" s="147"/>
      <c r="Y70" s="179"/>
    </row>
    <row r="71" spans="1:25" s="242" customFormat="1" ht="18" hidden="1" customHeight="1">
      <c r="A71" s="177"/>
      <c r="B71" s="178"/>
      <c r="C71" s="147"/>
      <c r="D71" s="147"/>
      <c r="E71" s="147"/>
      <c r="F71" s="147"/>
      <c r="G71" s="147"/>
      <c r="H71" s="147"/>
      <c r="I71" s="147"/>
      <c r="J71" s="147"/>
      <c r="K71" s="147"/>
      <c r="L71" s="147"/>
      <c r="M71" s="147"/>
      <c r="N71" s="147"/>
      <c r="O71" s="147"/>
      <c r="P71" s="206"/>
      <c r="Q71" s="206"/>
      <c r="R71" s="206"/>
      <c r="S71" s="206"/>
      <c r="T71" s="206"/>
      <c r="U71" s="206"/>
      <c r="V71" s="206"/>
      <c r="W71" s="147"/>
      <c r="X71" s="147"/>
      <c r="Y71" s="179"/>
    </row>
    <row r="72" spans="1:25" s="244" customFormat="1" ht="21" hidden="1" customHeight="1">
      <c r="A72" s="243"/>
      <c r="B72" s="185"/>
      <c r="C72" s="185"/>
      <c r="D72" s="185"/>
      <c r="E72" s="185"/>
      <c r="F72" s="185"/>
      <c r="G72" s="185"/>
      <c r="H72" s="185"/>
      <c r="I72" s="185"/>
      <c r="J72" s="185"/>
      <c r="K72" s="185"/>
      <c r="L72" s="185"/>
      <c r="M72" s="185"/>
      <c r="N72" s="185"/>
      <c r="O72" s="185"/>
      <c r="P72" s="133"/>
      <c r="Q72" s="133"/>
      <c r="R72" s="133"/>
      <c r="S72" s="133"/>
      <c r="T72" s="190"/>
      <c r="U72" s="202"/>
      <c r="V72" s="202"/>
      <c r="W72" s="185"/>
      <c r="X72" s="185"/>
      <c r="Y72" s="179"/>
    </row>
    <row r="73" spans="1:25" s="242" customFormat="1" ht="18" hidden="1" customHeight="1">
      <c r="A73" s="177"/>
      <c r="B73" s="178"/>
      <c r="C73" s="147"/>
      <c r="D73" s="245"/>
      <c r="E73" s="147"/>
      <c r="F73" s="147"/>
      <c r="G73" s="147"/>
      <c r="H73" s="147"/>
      <c r="I73" s="147"/>
      <c r="J73" s="147"/>
      <c r="K73" s="147"/>
      <c r="L73" s="147"/>
      <c r="M73" s="147"/>
      <c r="N73" s="147"/>
      <c r="O73" s="147"/>
      <c r="P73" s="206"/>
      <c r="Q73" s="206"/>
      <c r="R73" s="206"/>
      <c r="S73" s="206"/>
      <c r="T73" s="206"/>
      <c r="U73" s="206"/>
      <c r="V73" s="206"/>
      <c r="W73" s="147"/>
      <c r="X73" s="147"/>
      <c r="Y73" s="179"/>
    </row>
    <row r="74" spans="1:25" s="242" customFormat="1" ht="21" hidden="1" customHeight="1">
      <c r="A74" s="177"/>
      <c r="B74" s="178"/>
      <c r="C74" s="147"/>
      <c r="D74" s="147"/>
      <c r="E74" s="147"/>
      <c r="F74" s="147"/>
      <c r="G74" s="147"/>
      <c r="H74" s="147"/>
      <c r="I74" s="147"/>
      <c r="J74" s="147"/>
      <c r="K74" s="147"/>
      <c r="L74" s="147"/>
      <c r="M74" s="147"/>
      <c r="N74" s="147"/>
      <c r="O74" s="147"/>
      <c r="P74" s="206"/>
      <c r="Q74" s="206"/>
      <c r="R74" s="206"/>
      <c r="S74" s="206"/>
      <c r="T74" s="206"/>
      <c r="U74" s="206"/>
      <c r="V74" s="206"/>
      <c r="W74" s="147"/>
      <c r="X74" s="147"/>
      <c r="Y74" s="179"/>
    </row>
    <row r="75" spans="1:25" s="244" customFormat="1" ht="21" hidden="1" customHeight="1">
      <c r="A75" s="243"/>
      <c r="B75" s="185"/>
      <c r="C75" s="185"/>
      <c r="D75" s="185"/>
      <c r="E75" s="185"/>
      <c r="F75" s="185"/>
      <c r="G75" s="185"/>
      <c r="H75" s="185"/>
      <c r="I75" s="185"/>
      <c r="J75" s="185"/>
      <c r="K75" s="185"/>
      <c r="L75" s="185"/>
      <c r="M75" s="185"/>
      <c r="N75" s="185"/>
      <c r="O75" s="185"/>
      <c r="P75" s="133"/>
      <c r="Q75" s="133"/>
      <c r="R75" s="133"/>
      <c r="S75" s="133"/>
      <c r="T75" s="190"/>
      <c r="U75" s="202"/>
      <c r="V75" s="202"/>
      <c r="W75" s="185"/>
      <c r="X75" s="185"/>
      <c r="Y75" s="179"/>
    </row>
    <row r="76" spans="1:25" s="242" customFormat="1" ht="21" hidden="1" customHeight="1">
      <c r="A76" s="177"/>
      <c r="B76" s="178"/>
      <c r="C76" s="147"/>
      <c r="D76" s="245"/>
      <c r="E76" s="147"/>
      <c r="F76" s="147"/>
      <c r="G76" s="147"/>
      <c r="H76" s="147"/>
      <c r="I76" s="147"/>
      <c r="J76" s="147"/>
      <c r="K76" s="147"/>
      <c r="L76" s="147"/>
      <c r="M76" s="147"/>
      <c r="N76" s="147"/>
      <c r="O76" s="147"/>
      <c r="P76" s="206"/>
      <c r="Q76" s="206"/>
      <c r="R76" s="206"/>
      <c r="S76" s="206"/>
      <c r="T76" s="206"/>
      <c r="U76" s="206"/>
      <c r="V76" s="206"/>
      <c r="W76" s="147"/>
      <c r="X76" s="147"/>
      <c r="Y76" s="179"/>
    </row>
    <row r="77" spans="1:25" ht="12.75" hidden="1" customHeight="1">
      <c r="A77" s="246"/>
      <c r="B77" s="195"/>
      <c r="C77" s="150"/>
      <c r="D77" s="150"/>
      <c r="E77" s="150"/>
      <c r="F77" s="150"/>
      <c r="G77" s="150"/>
      <c r="H77" s="150"/>
      <c r="I77" s="150"/>
      <c r="J77" s="150"/>
      <c r="K77" s="150"/>
      <c r="L77" s="150"/>
      <c r="M77" s="150"/>
      <c r="N77" s="150"/>
      <c r="O77" s="150"/>
      <c r="P77" s="150"/>
      <c r="Q77" s="150"/>
      <c r="R77" s="150"/>
      <c r="S77" s="150"/>
      <c r="T77" s="150"/>
      <c r="U77" s="150"/>
      <c r="V77" s="150"/>
      <c r="W77" s="150"/>
      <c r="X77" s="150"/>
      <c r="Y77" s="179"/>
    </row>
    <row r="78" spans="1:25" ht="21" hidden="1" customHeight="1"/>
    <row r="79" spans="1:25" ht="10.5" hidden="1" customHeight="1"/>
    <row r="80" spans="1:25" ht="21" hidden="1" customHeight="1"/>
    <row r="81" ht="15.75" hidden="1" customHeight="1"/>
    <row r="82" ht="21" hidden="1" customHeight="1"/>
    <row r="83" ht="21" hidden="1" customHeight="1"/>
  </sheetData>
  <sheetProtection algorithmName="SHA-512" hashValue="EXFIjZJi7TR1xAyjB9VdWFzlGycvxukN8ekKNxKIzs4So7RJWLp7t185sc1f4sbRaYFLHM+vyhk6ZG0jIfLQwA==" saltValue="Anybhp6aYLESTnBXMybkwg==" spinCount="100000" sheet="1" objects="1" scenarios="1" selectLockedCells="1"/>
  <mergeCells count="45">
    <mergeCell ref="D40:F40"/>
    <mergeCell ref="I40:K40"/>
    <mergeCell ref="D25:G25"/>
    <mergeCell ref="T1:Y1"/>
    <mergeCell ref="N2:P2"/>
    <mergeCell ref="Q2:S2"/>
    <mergeCell ref="T2:Y2"/>
    <mergeCell ref="D7:G7"/>
    <mergeCell ref="D19:G19"/>
    <mergeCell ref="A1:M2"/>
    <mergeCell ref="N1:P1"/>
    <mergeCell ref="Q1:S1"/>
    <mergeCell ref="D11:G11"/>
    <mergeCell ref="M11:P11"/>
    <mergeCell ref="I11:K11"/>
    <mergeCell ref="J14:M14"/>
    <mergeCell ref="M19:P19"/>
    <mergeCell ref="K19:L19"/>
    <mergeCell ref="K28:M28"/>
    <mergeCell ref="C31:T33"/>
    <mergeCell ref="D39:F39"/>
    <mergeCell ref="I39:K39"/>
    <mergeCell ref="N39:P39"/>
    <mergeCell ref="O28:R28"/>
    <mergeCell ref="K29:M29"/>
    <mergeCell ref="D36:F36"/>
    <mergeCell ref="I36:K36"/>
    <mergeCell ref="N36:P36"/>
    <mergeCell ref="D28:G28"/>
    <mergeCell ref="I25:K25"/>
    <mergeCell ref="M25:P25"/>
    <mergeCell ref="I28:J28"/>
    <mergeCell ref="C61:F61"/>
    <mergeCell ref="J64:O64"/>
    <mergeCell ref="O58:R58"/>
    <mergeCell ref="R42:W42"/>
    <mergeCell ref="D44:G44"/>
    <mergeCell ref="C55:F55"/>
    <mergeCell ref="J55:M55"/>
    <mergeCell ref="C58:F58"/>
    <mergeCell ref="C50:F50"/>
    <mergeCell ref="C53:F53"/>
    <mergeCell ref="N53:Q53"/>
    <mergeCell ref="I44:K44"/>
    <mergeCell ref="M44:P44"/>
  </mergeCells>
  <phoneticPr fontId="6"/>
  <pageMargins left="0.9055118110236221" right="0.70866141732283472" top="0.74803149606299213" bottom="0.35433070866141736"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6B396-517C-4984-9297-A58F928AB7A5}">
  <dimension ref="A1:U49"/>
  <sheetViews>
    <sheetView showGridLines="0" showRowColHeaders="0" zoomScaleNormal="100" zoomScaleSheetLayoutView="100" workbookViewId="0">
      <selection activeCell="Y11" sqref="Y11"/>
    </sheetView>
  </sheetViews>
  <sheetFormatPr defaultRowHeight="14.25"/>
  <cols>
    <col min="1" max="15" width="3.75" style="72" customWidth="1"/>
    <col min="16" max="16" width="5.75" style="72" customWidth="1"/>
    <col min="17" max="17" width="3.75" style="72" customWidth="1"/>
    <col min="18" max="19" width="6.75" style="72" customWidth="1"/>
    <col min="20" max="21" width="3.75" style="72" customWidth="1"/>
    <col min="22" max="16384" width="9" style="71"/>
  </cols>
  <sheetData>
    <row r="1" spans="1:21" ht="19.5" customHeight="1">
      <c r="A1" s="444" t="s">
        <v>136</v>
      </c>
      <c r="B1" s="445"/>
      <c r="C1" s="445"/>
      <c r="D1" s="445"/>
      <c r="E1" s="445"/>
      <c r="F1" s="445"/>
      <c r="G1" s="445"/>
      <c r="H1" s="445"/>
      <c r="I1" s="445"/>
      <c r="J1" s="445"/>
      <c r="K1" s="445"/>
      <c r="L1" s="445"/>
      <c r="M1" s="445"/>
      <c r="N1" s="446"/>
    </row>
    <row r="2" spans="1:21" ht="42" customHeight="1">
      <c r="A2" s="487" t="s">
        <v>147</v>
      </c>
      <c r="B2" s="487"/>
      <c r="C2" s="487"/>
      <c r="D2" s="487"/>
      <c r="E2" s="487"/>
      <c r="F2" s="487"/>
      <c r="G2" s="487"/>
      <c r="H2" s="487"/>
      <c r="I2" s="487"/>
      <c r="J2" s="487"/>
      <c r="K2" s="487"/>
      <c r="L2" s="487"/>
      <c r="M2" s="487"/>
      <c r="N2" s="487"/>
      <c r="O2" s="487"/>
      <c r="P2" s="487"/>
      <c r="Q2" s="487"/>
      <c r="R2" s="487"/>
      <c r="S2" s="487"/>
      <c r="T2" s="487"/>
      <c r="U2" s="487"/>
    </row>
    <row r="3" spans="1:21" ht="12" customHeight="1">
      <c r="A3" s="488"/>
      <c r="B3" s="488"/>
      <c r="C3" s="488"/>
      <c r="D3" s="488"/>
      <c r="E3" s="488"/>
      <c r="F3" s="488"/>
      <c r="G3" s="488"/>
      <c r="H3" s="488"/>
      <c r="I3" s="488"/>
      <c r="J3" s="488"/>
      <c r="K3" s="488"/>
      <c r="L3" s="488"/>
      <c r="M3" s="488"/>
      <c r="N3" s="488"/>
      <c r="O3" s="488"/>
      <c r="P3" s="488"/>
      <c r="Q3" s="488"/>
      <c r="R3" s="488"/>
      <c r="S3" s="488"/>
      <c r="T3" s="488"/>
      <c r="U3" s="488"/>
    </row>
    <row r="4" spans="1:21" ht="18.75" customHeight="1">
      <c r="A4" s="72" t="s">
        <v>70</v>
      </c>
    </row>
    <row r="5" spans="1:21" ht="9" customHeight="1"/>
    <row r="6" spans="1:21" ht="18.75" customHeight="1">
      <c r="A6" s="72" t="s">
        <v>140</v>
      </c>
    </row>
    <row r="7" spans="1:21" ht="9.75" customHeight="1" thickBot="1"/>
    <row r="8" spans="1:21" ht="18.75" customHeight="1" thickBot="1">
      <c r="B8" s="85"/>
      <c r="C8" s="460" t="s">
        <v>71</v>
      </c>
      <c r="D8" s="460"/>
      <c r="E8" s="460"/>
      <c r="F8" s="460"/>
      <c r="G8" s="460"/>
      <c r="H8" s="460"/>
      <c r="I8" s="460"/>
      <c r="J8" s="460"/>
      <c r="K8" s="460"/>
      <c r="L8" s="460"/>
      <c r="M8" s="460"/>
      <c r="N8" s="460"/>
      <c r="O8" s="460"/>
      <c r="P8" s="462" t="s">
        <v>72</v>
      </c>
      <c r="Q8" s="461"/>
      <c r="R8" s="460" t="s">
        <v>73</v>
      </c>
      <c r="S8" s="460"/>
      <c r="T8" s="460"/>
      <c r="U8" s="463"/>
    </row>
    <row r="9" spans="1:21" ht="18.75" customHeight="1">
      <c r="B9" s="97" t="s">
        <v>74</v>
      </c>
      <c r="C9" s="470" t="s">
        <v>75</v>
      </c>
      <c r="D9" s="471"/>
      <c r="E9" s="82"/>
      <c r="F9" s="83" t="s">
        <v>76</v>
      </c>
      <c r="G9" s="82"/>
      <c r="H9" s="83" t="s">
        <v>77</v>
      </c>
      <c r="I9" s="82"/>
      <c r="J9" s="83" t="s">
        <v>78</v>
      </c>
      <c r="K9" s="84" t="s">
        <v>79</v>
      </c>
      <c r="L9" s="82"/>
      <c r="M9" s="83" t="s">
        <v>77</v>
      </c>
      <c r="N9" s="82"/>
      <c r="O9" s="83" t="s">
        <v>78</v>
      </c>
      <c r="P9" s="96"/>
      <c r="Q9" s="112" t="s">
        <v>78</v>
      </c>
      <c r="R9" s="82"/>
      <c r="S9" s="83" t="s">
        <v>80</v>
      </c>
      <c r="T9" s="82"/>
      <c r="U9" s="81" t="s">
        <v>81</v>
      </c>
    </row>
    <row r="10" spans="1:21" ht="18.75" customHeight="1">
      <c r="B10" s="95" t="s">
        <v>82</v>
      </c>
      <c r="C10" s="477" t="s">
        <v>75</v>
      </c>
      <c r="D10" s="478"/>
      <c r="E10" s="92"/>
      <c r="F10" s="93" t="s">
        <v>76</v>
      </c>
      <c r="G10" s="92"/>
      <c r="H10" s="93" t="s">
        <v>77</v>
      </c>
      <c r="I10" s="92"/>
      <c r="J10" s="93" t="s">
        <v>78</v>
      </c>
      <c r="K10" s="111" t="s">
        <v>79</v>
      </c>
      <c r="L10" s="92"/>
      <c r="M10" s="93" t="s">
        <v>77</v>
      </c>
      <c r="N10" s="92"/>
      <c r="O10" s="93" t="s">
        <v>78</v>
      </c>
      <c r="P10" s="94"/>
      <c r="Q10" s="110" t="s">
        <v>78</v>
      </c>
      <c r="R10" s="92"/>
      <c r="S10" s="93" t="s">
        <v>80</v>
      </c>
      <c r="T10" s="92"/>
      <c r="U10" s="91" t="s">
        <v>81</v>
      </c>
    </row>
    <row r="11" spans="1:21" ht="18.75" customHeight="1">
      <c r="B11" s="95" t="s">
        <v>83</v>
      </c>
      <c r="C11" s="477" t="s">
        <v>75</v>
      </c>
      <c r="D11" s="478"/>
      <c r="E11" s="92"/>
      <c r="F11" s="93" t="s">
        <v>76</v>
      </c>
      <c r="G11" s="92"/>
      <c r="H11" s="93" t="s">
        <v>77</v>
      </c>
      <c r="I11" s="92"/>
      <c r="J11" s="93" t="s">
        <v>78</v>
      </c>
      <c r="K11" s="111" t="s">
        <v>79</v>
      </c>
      <c r="L11" s="92"/>
      <c r="M11" s="93" t="s">
        <v>77</v>
      </c>
      <c r="N11" s="92"/>
      <c r="O11" s="93" t="s">
        <v>78</v>
      </c>
      <c r="P11" s="94"/>
      <c r="Q11" s="110" t="s">
        <v>78</v>
      </c>
      <c r="R11" s="92"/>
      <c r="S11" s="93" t="s">
        <v>80</v>
      </c>
      <c r="T11" s="92"/>
      <c r="U11" s="91" t="s">
        <v>81</v>
      </c>
    </row>
    <row r="12" spans="1:21" ht="18.75" customHeight="1">
      <c r="B12" s="95" t="s">
        <v>84</v>
      </c>
      <c r="C12" s="477" t="s">
        <v>75</v>
      </c>
      <c r="D12" s="478"/>
      <c r="E12" s="92"/>
      <c r="F12" s="93" t="s">
        <v>76</v>
      </c>
      <c r="G12" s="92"/>
      <c r="H12" s="93" t="s">
        <v>77</v>
      </c>
      <c r="I12" s="92"/>
      <c r="J12" s="93" t="s">
        <v>78</v>
      </c>
      <c r="K12" s="111" t="s">
        <v>79</v>
      </c>
      <c r="L12" s="92"/>
      <c r="M12" s="93" t="s">
        <v>77</v>
      </c>
      <c r="N12" s="92"/>
      <c r="O12" s="93" t="s">
        <v>78</v>
      </c>
      <c r="P12" s="94"/>
      <c r="Q12" s="110" t="s">
        <v>78</v>
      </c>
      <c r="R12" s="92"/>
      <c r="S12" s="93" t="s">
        <v>80</v>
      </c>
      <c r="T12" s="92"/>
      <c r="U12" s="91" t="s">
        <v>81</v>
      </c>
    </row>
    <row r="13" spans="1:21" ht="18.75" customHeight="1">
      <c r="B13" s="95" t="s">
        <v>85</v>
      </c>
      <c r="C13" s="477" t="s">
        <v>75</v>
      </c>
      <c r="D13" s="478"/>
      <c r="E13" s="92"/>
      <c r="F13" s="93" t="s">
        <v>76</v>
      </c>
      <c r="G13" s="92"/>
      <c r="H13" s="93" t="s">
        <v>77</v>
      </c>
      <c r="I13" s="92"/>
      <c r="J13" s="93" t="s">
        <v>78</v>
      </c>
      <c r="K13" s="111" t="s">
        <v>79</v>
      </c>
      <c r="L13" s="92"/>
      <c r="M13" s="93" t="s">
        <v>77</v>
      </c>
      <c r="N13" s="92"/>
      <c r="O13" s="93" t="s">
        <v>78</v>
      </c>
      <c r="P13" s="94"/>
      <c r="Q13" s="110" t="s">
        <v>78</v>
      </c>
      <c r="R13" s="92"/>
      <c r="S13" s="93" t="s">
        <v>80</v>
      </c>
      <c r="T13" s="92"/>
      <c r="U13" s="91" t="s">
        <v>81</v>
      </c>
    </row>
    <row r="14" spans="1:21" ht="18.75" customHeight="1" thickBot="1">
      <c r="B14" s="109" t="s">
        <v>86</v>
      </c>
      <c r="C14" s="479" t="s">
        <v>75</v>
      </c>
      <c r="D14" s="480"/>
      <c r="E14" s="104"/>
      <c r="F14" s="105" t="s">
        <v>76</v>
      </c>
      <c r="G14" s="104"/>
      <c r="H14" s="105" t="s">
        <v>77</v>
      </c>
      <c r="I14" s="104"/>
      <c r="J14" s="105" t="s">
        <v>78</v>
      </c>
      <c r="K14" s="108" t="s">
        <v>79</v>
      </c>
      <c r="L14" s="104"/>
      <c r="M14" s="105" t="s">
        <v>77</v>
      </c>
      <c r="N14" s="104"/>
      <c r="O14" s="105" t="s">
        <v>78</v>
      </c>
      <c r="P14" s="107"/>
      <c r="Q14" s="106" t="s">
        <v>78</v>
      </c>
      <c r="R14" s="104"/>
      <c r="S14" s="105" t="s">
        <v>80</v>
      </c>
      <c r="T14" s="104"/>
      <c r="U14" s="103" t="s">
        <v>81</v>
      </c>
    </row>
    <row r="15" spans="1:21" ht="18.75" customHeight="1" thickTop="1" thickBot="1">
      <c r="B15" s="102" t="s">
        <v>87</v>
      </c>
      <c r="C15" s="481"/>
      <c r="D15" s="482"/>
      <c r="E15" s="482"/>
      <c r="F15" s="482"/>
      <c r="G15" s="482"/>
      <c r="H15" s="482"/>
      <c r="I15" s="482"/>
      <c r="J15" s="482"/>
      <c r="K15" s="482"/>
      <c r="L15" s="482"/>
      <c r="M15" s="482"/>
      <c r="N15" s="482"/>
      <c r="O15" s="483"/>
      <c r="P15" s="101">
        <f>SUM(P9:P14)</f>
        <v>0</v>
      </c>
      <c r="Q15" s="100" t="s">
        <v>78</v>
      </c>
      <c r="R15" s="79">
        <f>SUM(R9:R14)+ROUNDDOWN(SUM(T9:T14)/60,0)</f>
        <v>0</v>
      </c>
      <c r="S15" s="79" t="s">
        <v>80</v>
      </c>
      <c r="T15" s="99">
        <f>(SUM(T9:T14)/60-ROUNDDOWN(SUM(T9:T14)/60,0))*60</f>
        <v>0</v>
      </c>
      <c r="U15" s="77" t="s">
        <v>81</v>
      </c>
    </row>
    <row r="16" spans="1:21" ht="18.75" customHeight="1" thickBot="1"/>
    <row r="17" spans="1:21" ht="18.75" customHeight="1" thickTop="1" thickBot="1">
      <c r="D17" s="72" t="s">
        <v>141</v>
      </c>
      <c r="F17" s="71"/>
      <c r="R17" s="75">
        <f>IFERROR(ROUNDDOWN((R15+T15/60)/ROUND(P15/7,2),0),0)</f>
        <v>0</v>
      </c>
      <c r="S17" s="74" t="s">
        <v>80</v>
      </c>
      <c r="T17" s="74">
        <f>IFERROR(ROUNDDOWN(((R15+T15/60)/ROUND(P15/7,2)-R17)*60,0),0)</f>
        <v>0</v>
      </c>
      <c r="U17" s="73" t="s">
        <v>81</v>
      </c>
    </row>
    <row r="18" spans="1:21" ht="18.75" customHeight="1" thickTop="1"/>
    <row r="19" spans="1:21" ht="18.75" customHeight="1">
      <c r="A19" s="72" t="s">
        <v>142</v>
      </c>
    </row>
    <row r="20" spans="1:21" ht="9.75" customHeight="1" thickBot="1">
      <c r="R20" s="98"/>
    </row>
    <row r="21" spans="1:21" ht="18.75" customHeight="1" thickTop="1" thickBot="1">
      <c r="B21" s="85"/>
      <c r="C21" s="460" t="s">
        <v>88</v>
      </c>
      <c r="D21" s="460"/>
      <c r="E21" s="460"/>
      <c r="F21" s="460"/>
      <c r="G21" s="460"/>
      <c r="H21" s="460"/>
      <c r="I21" s="462" t="s">
        <v>89</v>
      </c>
      <c r="J21" s="460"/>
      <c r="K21" s="462" t="s">
        <v>73</v>
      </c>
      <c r="L21" s="460"/>
      <c r="M21" s="460"/>
      <c r="N21" s="460"/>
      <c r="O21" s="460"/>
      <c r="P21" s="463"/>
      <c r="R21" s="467" t="s">
        <v>143</v>
      </c>
      <c r="S21" s="468"/>
      <c r="T21" s="468"/>
      <c r="U21" s="469"/>
    </row>
    <row r="22" spans="1:21" ht="18.75" customHeight="1" thickTop="1" thickBot="1">
      <c r="B22" s="97" t="s">
        <v>74</v>
      </c>
      <c r="C22" s="470" t="s">
        <v>75</v>
      </c>
      <c r="D22" s="471"/>
      <c r="E22" s="82"/>
      <c r="F22" s="83" t="s">
        <v>76</v>
      </c>
      <c r="G22" s="82"/>
      <c r="H22" s="83" t="s">
        <v>77</v>
      </c>
      <c r="I22" s="96"/>
      <c r="J22" s="83" t="s">
        <v>78</v>
      </c>
      <c r="K22" s="457"/>
      <c r="L22" s="458"/>
      <c r="M22" s="459" t="s">
        <v>80</v>
      </c>
      <c r="N22" s="459"/>
      <c r="O22" s="82"/>
      <c r="P22" s="81" t="s">
        <v>81</v>
      </c>
      <c r="Q22" s="76" t="s">
        <v>90</v>
      </c>
      <c r="R22" s="75">
        <f>IFERROR(ROUNDDOWN((K22+O22/60)/ROUND(I22/7,2),0),0)</f>
        <v>0</v>
      </c>
      <c r="S22" s="74" t="s">
        <v>80</v>
      </c>
      <c r="T22" s="74">
        <f>IFERROR(ROUNDDOWN(((K22+O22/60)/ROUND(I22/7,2)-R22)*60,0),0)</f>
        <v>0</v>
      </c>
      <c r="U22" s="73" t="s">
        <v>81</v>
      </c>
    </row>
    <row r="23" spans="1:21" ht="18.75" customHeight="1" thickTop="1" thickBot="1">
      <c r="B23" s="95" t="s">
        <v>82</v>
      </c>
      <c r="C23" s="477" t="s">
        <v>75</v>
      </c>
      <c r="D23" s="478"/>
      <c r="E23" s="92"/>
      <c r="F23" s="93" t="s">
        <v>76</v>
      </c>
      <c r="G23" s="92"/>
      <c r="H23" s="93" t="s">
        <v>77</v>
      </c>
      <c r="I23" s="94"/>
      <c r="J23" s="93" t="s">
        <v>78</v>
      </c>
      <c r="K23" s="484"/>
      <c r="L23" s="485"/>
      <c r="M23" s="486" t="s">
        <v>80</v>
      </c>
      <c r="N23" s="486"/>
      <c r="O23" s="92"/>
      <c r="P23" s="91" t="s">
        <v>81</v>
      </c>
      <c r="Q23" s="76" t="s">
        <v>90</v>
      </c>
      <c r="R23" s="75">
        <f>IFERROR(ROUNDDOWN((K23+O23/60)/ROUND(I23/7,2),0),0)</f>
        <v>0</v>
      </c>
      <c r="S23" s="74" t="s">
        <v>80</v>
      </c>
      <c r="T23" s="74">
        <f>IFERROR(ROUNDDOWN(((K23+O23/60)/ROUND(I23/7,2)-R23)*60,0),0)</f>
        <v>0</v>
      </c>
      <c r="U23" s="73" t="s">
        <v>81</v>
      </c>
    </row>
    <row r="24" spans="1:21" ht="18.75" customHeight="1" thickTop="1" thickBot="1">
      <c r="B24" s="90" t="s">
        <v>83</v>
      </c>
      <c r="C24" s="472" t="s">
        <v>75</v>
      </c>
      <c r="D24" s="473"/>
      <c r="E24" s="87"/>
      <c r="F24" s="88" t="s">
        <v>76</v>
      </c>
      <c r="G24" s="87"/>
      <c r="H24" s="88" t="s">
        <v>77</v>
      </c>
      <c r="I24" s="89"/>
      <c r="J24" s="88" t="s">
        <v>78</v>
      </c>
      <c r="K24" s="474"/>
      <c r="L24" s="475"/>
      <c r="M24" s="476" t="s">
        <v>80</v>
      </c>
      <c r="N24" s="476"/>
      <c r="O24" s="87"/>
      <c r="P24" s="86" t="s">
        <v>81</v>
      </c>
      <c r="Q24" s="76" t="s">
        <v>90</v>
      </c>
      <c r="R24" s="75">
        <f>IFERROR(ROUNDDOWN((K24+O24/60)/ROUND(I24/7,2),0),0)</f>
        <v>0</v>
      </c>
      <c r="S24" s="74" t="s">
        <v>80</v>
      </c>
      <c r="T24" s="74">
        <f>IFERROR(ROUNDDOWN(((K24+O24/60)/ROUND(I24/7,2)-R24)*60,0),0)</f>
        <v>0</v>
      </c>
      <c r="U24" s="73" t="s">
        <v>81</v>
      </c>
    </row>
    <row r="25" spans="1:21" ht="18.75" customHeight="1"/>
    <row r="26" spans="1:21" ht="18.75" customHeight="1">
      <c r="B26" s="453" t="s">
        <v>91</v>
      </c>
      <c r="C26" s="454"/>
      <c r="D26" s="454"/>
      <c r="E26" s="454"/>
      <c r="F26" s="454"/>
      <c r="G26" s="454"/>
      <c r="H26" s="454"/>
      <c r="I26" s="454"/>
      <c r="J26" s="454"/>
      <c r="K26" s="454"/>
      <c r="L26" s="454"/>
      <c r="M26" s="454"/>
      <c r="N26" s="454"/>
      <c r="O26" s="454"/>
      <c r="P26" s="454"/>
      <c r="Q26" s="454"/>
      <c r="R26" s="454"/>
      <c r="S26" s="454"/>
      <c r="T26" s="454"/>
      <c r="U26" s="454"/>
    </row>
    <row r="27" spans="1:21" ht="27.75" customHeight="1">
      <c r="B27" s="453" t="s">
        <v>134</v>
      </c>
      <c r="C27" s="454"/>
      <c r="D27" s="454"/>
      <c r="E27" s="454"/>
      <c r="F27" s="454"/>
      <c r="G27" s="454"/>
      <c r="H27" s="454"/>
      <c r="I27" s="454"/>
      <c r="J27" s="454"/>
      <c r="K27" s="454"/>
      <c r="L27" s="454"/>
      <c r="M27" s="454"/>
      <c r="N27" s="454"/>
      <c r="O27" s="454"/>
      <c r="P27" s="454"/>
      <c r="Q27" s="454"/>
      <c r="R27" s="454"/>
      <c r="S27" s="454"/>
      <c r="T27" s="454"/>
      <c r="U27" s="454"/>
    </row>
    <row r="28" spans="1:21" ht="18.75" customHeight="1"/>
    <row r="29" spans="1:21" ht="18.75" customHeight="1">
      <c r="A29" s="72" t="s">
        <v>92</v>
      </c>
    </row>
    <row r="30" spans="1:21" ht="9" customHeight="1" thickBot="1"/>
    <row r="31" spans="1:21" ht="18.75" customHeight="1" thickTop="1" thickBot="1">
      <c r="B31" s="85"/>
      <c r="C31" s="460" t="s">
        <v>93</v>
      </c>
      <c r="D31" s="460"/>
      <c r="E31" s="460"/>
      <c r="F31" s="460"/>
      <c r="G31" s="460"/>
      <c r="H31" s="460"/>
      <c r="I31" s="460"/>
      <c r="J31" s="461"/>
      <c r="K31" s="462" t="s">
        <v>94</v>
      </c>
      <c r="L31" s="460"/>
      <c r="M31" s="460"/>
      <c r="N31" s="460"/>
      <c r="O31" s="460"/>
      <c r="P31" s="463"/>
      <c r="R31" s="464" t="s">
        <v>143</v>
      </c>
      <c r="S31" s="465"/>
      <c r="T31" s="465"/>
      <c r="U31" s="466"/>
    </row>
    <row r="32" spans="1:21" ht="18.75" customHeight="1" thickTop="1" thickBot="1">
      <c r="B32" s="97" t="s">
        <v>74</v>
      </c>
      <c r="C32" s="82"/>
      <c r="D32" s="83" t="s">
        <v>77</v>
      </c>
      <c r="E32" s="84" t="s">
        <v>79</v>
      </c>
      <c r="F32" s="82"/>
      <c r="G32" s="83" t="s">
        <v>77</v>
      </c>
      <c r="H32" s="82"/>
      <c r="I32" s="455" t="s">
        <v>95</v>
      </c>
      <c r="J32" s="456"/>
      <c r="K32" s="457"/>
      <c r="L32" s="458"/>
      <c r="M32" s="459" t="s">
        <v>80</v>
      </c>
      <c r="N32" s="459"/>
      <c r="O32" s="82"/>
      <c r="P32" s="81" t="s">
        <v>81</v>
      </c>
      <c r="Q32" s="76" t="s">
        <v>90</v>
      </c>
      <c r="R32" s="75">
        <f>IFERROR(ROUNDDOWN((K32+O32/60)/H32*12/52,0),)</f>
        <v>0</v>
      </c>
      <c r="S32" s="74" t="s">
        <v>80</v>
      </c>
      <c r="T32" s="74">
        <f>IFERROR(ROUNDDOWN((((K32+O32/60)/H32*12/52)-R32)*60,0),0)</f>
        <v>0</v>
      </c>
      <c r="U32" s="73" t="s">
        <v>81</v>
      </c>
    </row>
    <row r="33" spans="2:21" ht="18.75" customHeight="1" thickTop="1" thickBot="1">
      <c r="B33" s="102" t="s">
        <v>82</v>
      </c>
      <c r="C33" s="78"/>
      <c r="D33" s="79" t="s">
        <v>77</v>
      </c>
      <c r="E33" s="80" t="s">
        <v>79</v>
      </c>
      <c r="F33" s="78"/>
      <c r="G33" s="79" t="s">
        <v>77</v>
      </c>
      <c r="H33" s="78"/>
      <c r="I33" s="448" t="s">
        <v>95</v>
      </c>
      <c r="J33" s="449"/>
      <c r="K33" s="450"/>
      <c r="L33" s="451"/>
      <c r="M33" s="452" t="s">
        <v>80</v>
      </c>
      <c r="N33" s="452"/>
      <c r="O33" s="78"/>
      <c r="P33" s="77" t="s">
        <v>81</v>
      </c>
      <c r="Q33" s="76" t="s">
        <v>90</v>
      </c>
      <c r="R33" s="75">
        <f>IFERROR(ROUNDDOWN((K33+O33/60)/H33*12/52,0),)</f>
        <v>0</v>
      </c>
      <c r="S33" s="74" t="s">
        <v>80</v>
      </c>
      <c r="T33" s="74">
        <f>IFERROR(ROUNDDOWN((((K33+O33/60)/H33*12/52)-R33)*60,0),0)</f>
        <v>0</v>
      </c>
      <c r="U33" s="73" t="s">
        <v>81</v>
      </c>
    </row>
    <row r="34" spans="2:21" ht="9.75" customHeight="1"/>
    <row r="35" spans="2:21" ht="18.75" customHeight="1"/>
    <row r="36" spans="2:21" ht="18.75" customHeight="1"/>
    <row r="37" spans="2:21" ht="18.75" customHeight="1"/>
    <row r="38" spans="2:21" ht="18.75" customHeight="1"/>
    <row r="39" spans="2:21" ht="18.75" customHeight="1"/>
    <row r="40" spans="2:21" ht="18.75" customHeight="1"/>
    <row r="41" spans="2:21" ht="18.75" customHeight="1"/>
    <row r="42" spans="2:21" ht="18.75" customHeight="1">
      <c r="B42" s="70"/>
      <c r="C42" s="70"/>
      <c r="D42" s="70"/>
      <c r="E42" s="70"/>
      <c r="F42" s="70"/>
      <c r="G42" s="70"/>
      <c r="H42" s="70"/>
      <c r="I42" s="70"/>
      <c r="J42" s="70"/>
      <c r="K42" s="70"/>
      <c r="L42" s="70"/>
      <c r="M42" s="70"/>
      <c r="N42" s="70"/>
      <c r="O42" s="70"/>
      <c r="P42" s="70"/>
      <c r="Q42" s="70"/>
      <c r="R42" s="70"/>
      <c r="S42" s="70"/>
      <c r="T42" s="70"/>
    </row>
    <row r="43" spans="2:21" ht="18.75" customHeight="1">
      <c r="B43" s="70"/>
      <c r="C43" s="70"/>
      <c r="D43" s="70"/>
      <c r="E43" s="70"/>
      <c r="F43" s="70"/>
      <c r="G43" s="70"/>
      <c r="H43" s="70"/>
      <c r="I43" s="70"/>
      <c r="J43" s="70"/>
      <c r="K43" s="70"/>
      <c r="L43" s="70"/>
      <c r="M43" s="70"/>
      <c r="N43" s="70"/>
      <c r="O43" s="70"/>
      <c r="P43" s="70"/>
      <c r="Q43" s="70"/>
      <c r="R43" s="70"/>
      <c r="S43" s="70"/>
      <c r="T43" s="70"/>
    </row>
    <row r="44" spans="2:21" ht="18.75" customHeight="1">
      <c r="B44" s="447"/>
      <c r="C44" s="447"/>
      <c r="D44" s="113"/>
      <c r="E44" s="113"/>
      <c r="F44" s="113"/>
      <c r="G44" s="113"/>
      <c r="H44" s="113"/>
      <c r="I44" s="113"/>
      <c r="J44" s="70"/>
      <c r="K44" s="70"/>
      <c r="L44" s="70"/>
      <c r="M44" s="70"/>
      <c r="N44" s="70"/>
      <c r="O44" s="70"/>
      <c r="P44" s="70"/>
      <c r="Q44" s="70"/>
      <c r="R44" s="70"/>
      <c r="S44" s="70"/>
      <c r="T44" s="70"/>
    </row>
    <row r="45" spans="2:21" ht="18.75" customHeight="1">
      <c r="B45" s="70"/>
      <c r="C45" s="70"/>
      <c r="D45" s="70"/>
      <c r="E45" s="70"/>
      <c r="F45" s="70"/>
      <c r="G45" s="70"/>
      <c r="H45" s="70"/>
      <c r="I45" s="70"/>
      <c r="J45" s="70"/>
      <c r="K45" s="70"/>
      <c r="L45" s="70"/>
      <c r="M45" s="70"/>
      <c r="N45" s="70"/>
      <c r="O45" s="70"/>
      <c r="P45" s="70"/>
      <c r="Q45" s="70"/>
      <c r="R45" s="70"/>
      <c r="S45" s="70"/>
      <c r="T45" s="70"/>
    </row>
    <row r="46" spans="2:21" ht="18.75" customHeight="1">
      <c r="B46" s="70"/>
      <c r="C46" s="70"/>
      <c r="D46" s="70"/>
      <c r="E46" s="70"/>
      <c r="F46" s="70"/>
      <c r="G46" s="70"/>
      <c r="H46" s="70"/>
      <c r="I46" s="70"/>
      <c r="J46" s="70"/>
      <c r="K46" s="70"/>
      <c r="L46" s="70"/>
      <c r="M46" s="70"/>
      <c r="N46" s="70"/>
      <c r="O46" s="70"/>
      <c r="P46" s="70"/>
      <c r="Q46" s="70"/>
      <c r="R46" s="70"/>
      <c r="S46" s="70"/>
      <c r="T46" s="70"/>
    </row>
    <row r="47" spans="2:21" ht="18.75" customHeight="1">
      <c r="B47" s="70"/>
      <c r="C47" s="70"/>
      <c r="D47" s="70"/>
      <c r="E47" s="70"/>
      <c r="F47" s="70"/>
      <c r="G47" s="70"/>
      <c r="H47" s="70"/>
      <c r="I47" s="70"/>
      <c r="J47" s="70"/>
      <c r="K47" s="70"/>
      <c r="L47" s="70"/>
      <c r="M47" s="70"/>
      <c r="N47" s="70"/>
      <c r="O47" s="70"/>
      <c r="P47" s="70"/>
      <c r="Q47" s="70"/>
      <c r="R47" s="70"/>
      <c r="S47" s="70"/>
      <c r="T47" s="70"/>
    </row>
    <row r="48" spans="2:21" ht="18.75" customHeight="1"/>
    <row r="49" ht="18.75" customHeight="1"/>
  </sheetData>
  <mergeCells count="38">
    <mergeCell ref="C10:D10"/>
    <mergeCell ref="A2:U2"/>
    <mergeCell ref="C8:O8"/>
    <mergeCell ref="P8:Q8"/>
    <mergeCell ref="R8:U8"/>
    <mergeCell ref="C9:D9"/>
    <mergeCell ref="A3:U3"/>
    <mergeCell ref="C24:D24"/>
    <mergeCell ref="K24:L24"/>
    <mergeCell ref="M24:N24"/>
    <mergeCell ref="C11:D11"/>
    <mergeCell ref="C12:D12"/>
    <mergeCell ref="C13:D13"/>
    <mergeCell ref="C14:D14"/>
    <mergeCell ref="C15:O15"/>
    <mergeCell ref="M22:N22"/>
    <mergeCell ref="C23:D23"/>
    <mergeCell ref="K23:L23"/>
    <mergeCell ref="M23:N23"/>
    <mergeCell ref="C21:H21"/>
    <mergeCell ref="I21:J21"/>
    <mergeCell ref="K21:P21"/>
    <mergeCell ref="A1:N1"/>
    <mergeCell ref="B44:C44"/>
    <mergeCell ref="I33:J33"/>
    <mergeCell ref="K33:L33"/>
    <mergeCell ref="M33:N33"/>
    <mergeCell ref="B26:U26"/>
    <mergeCell ref="B27:U27"/>
    <mergeCell ref="I32:J32"/>
    <mergeCell ref="K32:L32"/>
    <mergeCell ref="M32:N32"/>
    <mergeCell ref="C31:J31"/>
    <mergeCell ref="K31:P31"/>
    <mergeCell ref="R31:U31"/>
    <mergeCell ref="R21:U21"/>
    <mergeCell ref="C22:D22"/>
    <mergeCell ref="K22:L22"/>
  </mergeCells>
  <phoneticPr fontId="6"/>
  <conditionalFormatting sqref="G9:G14">
    <cfRule type="containsBlanks" dxfId="29" priority="28">
      <formula>LEN(TRIM(G9))=0</formula>
    </cfRule>
    <cfRule type="containsBlanks" dxfId="28" priority="29">
      <formula>LEN(TRIM(G9))=0</formula>
    </cfRule>
    <cfRule type="cellIs" dxfId="27" priority="30" operator="lessThan">
      <formula>0</formula>
    </cfRule>
  </conditionalFormatting>
  <conditionalFormatting sqref="E9:E14">
    <cfRule type="containsBlanks" dxfId="26" priority="27">
      <formula>LEN(TRIM(E9))=0</formula>
    </cfRule>
  </conditionalFormatting>
  <conditionalFormatting sqref="L9:L14">
    <cfRule type="containsBlanks" dxfId="25" priority="24">
      <formula>LEN(TRIM(L9))=0</formula>
    </cfRule>
    <cfRule type="containsBlanks" dxfId="24" priority="25">
      <formula>LEN(TRIM(L9))=0</formula>
    </cfRule>
    <cfRule type="cellIs" dxfId="23" priority="26" operator="lessThan">
      <formula>0</formula>
    </cfRule>
  </conditionalFormatting>
  <conditionalFormatting sqref="I9:I14">
    <cfRule type="containsBlanks" dxfId="22" priority="23">
      <formula>LEN(TRIM(I9))=0</formula>
    </cfRule>
  </conditionalFormatting>
  <conditionalFormatting sqref="N9:N14">
    <cfRule type="containsBlanks" dxfId="21" priority="22">
      <formula>LEN(TRIM(N9))=0</formula>
    </cfRule>
  </conditionalFormatting>
  <conditionalFormatting sqref="P9:P14">
    <cfRule type="containsBlanks" dxfId="20" priority="21">
      <formula>LEN(TRIM(P9))=0</formula>
    </cfRule>
  </conditionalFormatting>
  <conditionalFormatting sqref="R9:R14">
    <cfRule type="containsBlanks" dxfId="19" priority="20">
      <formula>LEN(TRIM(R9))=0</formula>
    </cfRule>
  </conditionalFormatting>
  <conditionalFormatting sqref="T9:T14">
    <cfRule type="containsBlanks" dxfId="18" priority="19">
      <formula>LEN(TRIM(T9))=0</formula>
    </cfRule>
  </conditionalFormatting>
  <conditionalFormatting sqref="E22:E24">
    <cfRule type="containsBlanks" dxfId="17" priority="18">
      <formula>LEN(TRIM(E22))=0</formula>
    </cfRule>
  </conditionalFormatting>
  <conditionalFormatting sqref="G22:G24">
    <cfRule type="containsBlanks" dxfId="16" priority="15">
      <formula>LEN(TRIM(G22))=0</formula>
    </cfRule>
    <cfRule type="containsBlanks" dxfId="15" priority="16">
      <formula>LEN(TRIM(G22))=0</formula>
    </cfRule>
    <cfRule type="cellIs" dxfId="14" priority="17" operator="lessThan">
      <formula>0</formula>
    </cfRule>
  </conditionalFormatting>
  <conditionalFormatting sqref="I22:I24">
    <cfRule type="containsBlanks" dxfId="13" priority="14">
      <formula>LEN(TRIM(I22))=0</formula>
    </cfRule>
  </conditionalFormatting>
  <conditionalFormatting sqref="K22:K24">
    <cfRule type="containsBlanks" dxfId="12" priority="13">
      <formula>LEN(TRIM(K22))=0</formula>
    </cfRule>
  </conditionalFormatting>
  <conditionalFormatting sqref="O22:O24">
    <cfRule type="containsBlanks" dxfId="11" priority="12">
      <formula>LEN(TRIM(O22))=0</formula>
    </cfRule>
  </conditionalFormatting>
  <conditionalFormatting sqref="K32:K33">
    <cfRule type="containsBlanks" dxfId="10" priority="11">
      <formula>LEN(TRIM(K32))=0</formula>
    </cfRule>
  </conditionalFormatting>
  <conditionalFormatting sqref="O32:O33">
    <cfRule type="containsBlanks" dxfId="9" priority="10">
      <formula>LEN(TRIM(O32))=0</formula>
    </cfRule>
  </conditionalFormatting>
  <conditionalFormatting sqref="C32:C33">
    <cfRule type="containsBlanks" dxfId="8" priority="7">
      <formula>LEN(TRIM(C32))=0</formula>
    </cfRule>
    <cfRule type="containsBlanks" dxfId="7" priority="8">
      <formula>LEN(TRIM(C32))=0</formula>
    </cfRule>
    <cfRule type="cellIs" dxfId="6" priority="9" operator="lessThan">
      <formula>0</formula>
    </cfRule>
  </conditionalFormatting>
  <conditionalFormatting sqref="F32:F33">
    <cfRule type="containsBlanks" dxfId="5" priority="4">
      <formula>LEN(TRIM(F32))=0</formula>
    </cfRule>
    <cfRule type="containsBlanks" dxfId="4" priority="5">
      <formula>LEN(TRIM(F32))=0</formula>
    </cfRule>
    <cfRule type="cellIs" dxfId="3" priority="6" operator="lessThan">
      <formula>0</formula>
    </cfRule>
  </conditionalFormatting>
  <conditionalFormatting sqref="H32:H33">
    <cfRule type="containsBlanks" dxfId="2" priority="1">
      <formula>LEN(TRIM(H32))=0</formula>
    </cfRule>
    <cfRule type="containsBlanks" dxfId="1" priority="2">
      <formula>LEN(TRIM(H32))=0</formula>
    </cfRule>
    <cfRule type="cellIs" dxfId="0" priority="3" operator="lessThan">
      <formula>0</formula>
    </cfRule>
  </conditionalFormatting>
  <dataValidations count="7">
    <dataValidation type="list" allowBlank="1" showInputMessage="1" showErrorMessage="1" sqref="G9:G14 L9:L14 G22:G24 C32:C33 F32:F33 H32:H33" xr:uid="{F4265854-796D-4CD0-99FB-2F025AB4BBD1}">
      <formula1>"1,2,3,4,5,6,7,8,9,10,11,12"</formula1>
    </dataValidation>
    <dataValidation type="whole" allowBlank="1" showInputMessage="1" showErrorMessage="1" sqref="E9:E14 E22:E24" xr:uid="{283B7357-083B-4384-A621-641BAD8E8C01}">
      <formula1>1</formula1>
      <formula2>99</formula2>
    </dataValidation>
    <dataValidation type="list" allowBlank="1" showInputMessage="1" showErrorMessage="1" sqref="I9:I14 N9:N14" xr:uid="{EB8364D8-E645-425E-9663-8E0B4F6AB0A1}">
      <formula1>"1,2,3,4,5,6,7,8,9,10,11,12,13,14,15,16,17,18,19,20,21,22,23,24,25,26,27,28,29,30,31"</formula1>
    </dataValidation>
    <dataValidation type="list" allowBlank="1" showInputMessage="1" showErrorMessage="1" sqref="P9:P14 I22:I24" xr:uid="{3487FCBA-5E05-4310-8D35-F647E583AEE6}">
      <formula1>"28,29,30,31"</formula1>
    </dataValidation>
    <dataValidation type="whole" allowBlank="1" showInputMessage="1" showErrorMessage="1" sqref="R9:R14 K22:K24" xr:uid="{F093CFA5-8C8C-4D2D-B0D7-EC9767CAF957}">
      <formula1>0</formula1>
      <formula2>999</formula2>
    </dataValidation>
    <dataValidation type="whole" allowBlank="1" showInputMessage="1" showErrorMessage="1" sqref="T9:T14 O32:O33 O22:O24" xr:uid="{B935CED7-DAA5-4BBB-921F-1986803EB3BB}">
      <formula1>0</formula1>
      <formula2>59</formula2>
    </dataValidation>
    <dataValidation type="whole" allowBlank="1" showInputMessage="1" showErrorMessage="1" sqref="K32:L33" xr:uid="{0022BC9A-7958-4B37-A4B9-3F9097AD6430}">
      <formula1>0</formula1>
      <formula2>9999</formula2>
    </dataValidation>
  </dataValidations>
  <printOptions horizontalCentered="1"/>
  <pageMargins left="0.11811023622047245" right="0.11811023622047245" top="0.35433070866141736" bottom="0" header="0.31496062992125984" footer="0.31496062992125984"/>
  <pageSetup paperSize="9" fitToWidth="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0B111-84DB-46DE-A0ED-E60350B958E4}">
  <dimension ref="A1:D31"/>
  <sheetViews>
    <sheetView showGridLines="0" showRowColHeaders="0" zoomScaleNormal="100" workbookViewId="0">
      <selection activeCell="F13" sqref="F13"/>
    </sheetView>
  </sheetViews>
  <sheetFormatPr defaultRowHeight="13.5"/>
  <cols>
    <col min="1" max="1" width="9" style="115" customWidth="1"/>
    <col min="2" max="2" width="30.375" style="123" customWidth="1"/>
    <col min="3" max="3" width="48.5" style="114" customWidth="1"/>
    <col min="4" max="4" width="9" style="115" customWidth="1"/>
    <col min="5" max="16384" width="9" style="115"/>
  </cols>
  <sheetData>
    <row r="1" spans="1:4" ht="23.25" customHeight="1">
      <c r="A1" s="496" t="s">
        <v>148</v>
      </c>
      <c r="B1" s="496"/>
      <c r="C1" s="496"/>
      <c r="D1" s="496"/>
    </row>
    <row r="2" spans="1:4" ht="23.25" customHeight="1">
      <c r="A2" s="495" t="s">
        <v>5</v>
      </c>
      <c r="B2" s="125" t="s">
        <v>121</v>
      </c>
      <c r="C2" s="494"/>
      <c r="D2" s="494"/>
    </row>
    <row r="3" spans="1:4" ht="23.25" customHeight="1">
      <c r="A3" s="495"/>
      <c r="B3" s="125" t="s">
        <v>122</v>
      </c>
      <c r="C3" s="494"/>
      <c r="D3" s="494"/>
    </row>
    <row r="4" spans="1:4" ht="23.25" customHeight="1">
      <c r="A4" s="495"/>
      <c r="B4" s="125" t="s">
        <v>9</v>
      </c>
      <c r="C4" s="494"/>
      <c r="D4" s="494"/>
    </row>
    <row r="5" spans="1:4" ht="9" customHeight="1">
      <c r="A5" s="127"/>
      <c r="B5" s="127"/>
      <c r="C5" s="126"/>
      <c r="D5" s="126"/>
    </row>
    <row r="6" spans="1:4" ht="23.25" customHeight="1">
      <c r="A6" s="489" t="s">
        <v>96</v>
      </c>
      <c r="B6" s="489"/>
      <c r="C6" s="489"/>
      <c r="D6" s="489"/>
    </row>
    <row r="7" spans="1:4" ht="24" customHeight="1">
      <c r="A7" s="493" t="s">
        <v>144</v>
      </c>
      <c r="B7" s="493"/>
      <c r="C7" s="493"/>
      <c r="D7" s="493"/>
    </row>
    <row r="8" spans="1:4" ht="18" customHeight="1">
      <c r="A8" s="118" t="s">
        <v>97</v>
      </c>
      <c r="B8" s="118" t="s">
        <v>98</v>
      </c>
      <c r="C8" s="490" t="s">
        <v>99</v>
      </c>
      <c r="D8" s="491"/>
    </row>
    <row r="9" spans="1:4" ht="32.25" customHeight="1">
      <c r="A9" s="124"/>
      <c r="B9" s="119" t="s">
        <v>100</v>
      </c>
      <c r="C9" s="492" t="s">
        <v>145</v>
      </c>
      <c r="D9" s="492"/>
    </row>
    <row r="10" spans="1:4" ht="45.75" customHeight="1">
      <c r="A10" s="124"/>
      <c r="B10" s="120" t="s">
        <v>146</v>
      </c>
      <c r="C10" s="492" t="s">
        <v>101</v>
      </c>
      <c r="D10" s="492"/>
    </row>
    <row r="11" spans="1:4" ht="14.25" customHeight="1">
      <c r="A11" s="121"/>
      <c r="B11" s="121"/>
      <c r="C11" s="121"/>
      <c r="D11" s="121"/>
    </row>
    <row r="12" spans="1:4" ht="24" customHeight="1">
      <c r="A12" s="493" t="s">
        <v>102</v>
      </c>
      <c r="B12" s="493"/>
      <c r="C12" s="493"/>
      <c r="D12" s="493"/>
    </row>
    <row r="13" spans="1:4" ht="18" customHeight="1">
      <c r="A13" s="118" t="s">
        <v>97</v>
      </c>
      <c r="B13" s="118" t="s">
        <v>98</v>
      </c>
      <c r="C13" s="490" t="s">
        <v>99</v>
      </c>
      <c r="D13" s="491"/>
    </row>
    <row r="14" spans="1:4" ht="34.5" customHeight="1">
      <c r="A14" s="124"/>
      <c r="B14" s="120" t="s">
        <v>103</v>
      </c>
      <c r="C14" s="492" t="s">
        <v>104</v>
      </c>
      <c r="D14" s="492"/>
    </row>
    <row r="15" spans="1:4" s="116" customFormat="1" ht="42.75" customHeight="1">
      <c r="A15" s="124"/>
      <c r="B15" s="128" t="s">
        <v>105</v>
      </c>
      <c r="C15" s="492" t="s">
        <v>101</v>
      </c>
      <c r="D15" s="492"/>
    </row>
    <row r="16" spans="1:4" s="116" customFormat="1" ht="51.75" customHeight="1">
      <c r="A16" s="124"/>
      <c r="B16" s="128" t="s">
        <v>106</v>
      </c>
      <c r="C16" s="492" t="s">
        <v>138</v>
      </c>
      <c r="D16" s="492"/>
    </row>
    <row r="17" spans="1:4" s="116" customFormat="1" ht="42" customHeight="1">
      <c r="A17" s="124"/>
      <c r="B17" s="128" t="s">
        <v>116</v>
      </c>
      <c r="C17" s="492" t="s">
        <v>107</v>
      </c>
      <c r="D17" s="492"/>
    </row>
    <row r="18" spans="1:4" s="116" customFormat="1" ht="41.25" customHeight="1">
      <c r="A18" s="124"/>
      <c r="B18" s="128" t="s">
        <v>108</v>
      </c>
      <c r="C18" s="492" t="s">
        <v>109</v>
      </c>
      <c r="D18" s="492"/>
    </row>
    <row r="19" spans="1:4" s="116" customFormat="1" ht="41.25" customHeight="1">
      <c r="A19" s="124"/>
      <c r="B19" s="128" t="s">
        <v>117</v>
      </c>
      <c r="C19" s="492" t="s">
        <v>137</v>
      </c>
      <c r="D19" s="492"/>
    </row>
    <row r="20" spans="1:4" s="116" customFormat="1" ht="41.25" customHeight="1">
      <c r="A20" s="124"/>
      <c r="B20" s="128" t="s">
        <v>118</v>
      </c>
      <c r="C20" s="492" t="s">
        <v>110</v>
      </c>
      <c r="D20" s="492"/>
    </row>
    <row r="21" spans="1:4" s="116" customFormat="1" ht="41.25" customHeight="1">
      <c r="A21" s="124"/>
      <c r="B21" s="128" t="s">
        <v>111</v>
      </c>
      <c r="C21" s="492" t="s">
        <v>112</v>
      </c>
      <c r="D21" s="492"/>
    </row>
    <row r="22" spans="1:4" s="116" customFormat="1" ht="102.75" customHeight="1">
      <c r="A22" s="124"/>
      <c r="B22" s="128" t="s">
        <v>119</v>
      </c>
      <c r="C22" s="492" t="s">
        <v>113</v>
      </c>
      <c r="D22" s="492"/>
    </row>
    <row r="23" spans="1:4" s="116" customFormat="1" ht="89.25" customHeight="1">
      <c r="A23" s="124"/>
      <c r="B23" s="128" t="s">
        <v>120</v>
      </c>
      <c r="C23" s="492" t="s">
        <v>114</v>
      </c>
      <c r="D23" s="492"/>
    </row>
    <row r="24" spans="1:4" s="116" customFormat="1" ht="71.25" customHeight="1">
      <c r="A24" s="124"/>
      <c r="B24" s="128" t="s">
        <v>139</v>
      </c>
      <c r="C24" s="492" t="s">
        <v>115</v>
      </c>
      <c r="D24" s="492"/>
    </row>
    <row r="25" spans="1:4" s="116" customFormat="1" ht="28.5" customHeight="1">
      <c r="A25" s="117"/>
      <c r="B25" s="122"/>
      <c r="C25" s="117"/>
    </row>
    <row r="26" spans="1:4" s="116" customFormat="1" ht="28.5" customHeight="1">
      <c r="A26" s="117"/>
      <c r="B26" s="122"/>
      <c r="C26" s="117"/>
    </row>
    <row r="27" spans="1:4" s="116" customFormat="1" ht="28.5" customHeight="1">
      <c r="A27" s="117"/>
      <c r="B27" s="122"/>
      <c r="C27" s="117"/>
    </row>
    <row r="28" spans="1:4" s="116" customFormat="1" ht="28.5" customHeight="1">
      <c r="A28" s="117"/>
      <c r="B28" s="122"/>
      <c r="C28" s="117"/>
    </row>
    <row r="29" spans="1:4" s="116" customFormat="1" ht="28.5" customHeight="1">
      <c r="B29" s="122"/>
      <c r="C29" s="117"/>
    </row>
    <row r="30" spans="1:4" s="116" customFormat="1" ht="28.5" customHeight="1">
      <c r="B30" s="122"/>
      <c r="C30" s="117"/>
    </row>
    <row r="31" spans="1:4" ht="28.5" customHeight="1"/>
  </sheetData>
  <mergeCells count="23">
    <mergeCell ref="C2:D2"/>
    <mergeCell ref="A2:A4"/>
    <mergeCell ref="C3:D3"/>
    <mergeCell ref="C4:D4"/>
    <mergeCell ref="A1:D1"/>
    <mergeCell ref="C24:D24"/>
    <mergeCell ref="C23:D23"/>
    <mergeCell ref="C17:D17"/>
    <mergeCell ref="C19:D19"/>
    <mergeCell ref="C20:D20"/>
    <mergeCell ref="C21:D21"/>
    <mergeCell ref="C18:D18"/>
    <mergeCell ref="C22:D22"/>
    <mergeCell ref="A6:D6"/>
    <mergeCell ref="C13:D13"/>
    <mergeCell ref="C14:D14"/>
    <mergeCell ref="C16:D16"/>
    <mergeCell ref="A12:D12"/>
    <mergeCell ref="C15:D15"/>
    <mergeCell ref="A7:D7"/>
    <mergeCell ref="C8:D8"/>
    <mergeCell ref="C9:D9"/>
    <mergeCell ref="C10:D10"/>
  </mergeCells>
  <phoneticPr fontId="6"/>
  <pageMargins left="0.55118110236220474" right="0" top="0.39370078740157483" bottom="0.3937007874015748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0</xdr:col>
                    <xdr:colOff>238125</xdr:colOff>
                    <xdr:row>8</xdr:row>
                    <xdr:rowOff>38100</xdr:rowOff>
                  </from>
                  <to>
                    <xdr:col>0</xdr:col>
                    <xdr:colOff>428625</xdr:colOff>
                    <xdr:row>8</xdr:row>
                    <xdr:rowOff>342900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0</xdr:col>
                    <xdr:colOff>238125</xdr:colOff>
                    <xdr:row>9</xdr:row>
                    <xdr:rowOff>123825</xdr:rowOff>
                  </from>
                  <to>
                    <xdr:col>0</xdr:col>
                    <xdr:colOff>428625</xdr:colOff>
                    <xdr:row>9</xdr:row>
                    <xdr:rowOff>428625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0</xdr:col>
                    <xdr:colOff>238125</xdr:colOff>
                    <xdr:row>13</xdr:row>
                    <xdr:rowOff>57150</xdr:rowOff>
                  </from>
                  <to>
                    <xdr:col>0</xdr:col>
                    <xdr:colOff>428625</xdr:colOff>
                    <xdr:row>13</xdr:row>
                    <xdr:rowOff>361950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0</xdr:col>
                    <xdr:colOff>228600</xdr:colOff>
                    <xdr:row>14</xdr:row>
                    <xdr:rowOff>104775</xdr:rowOff>
                  </from>
                  <to>
                    <xdr:col>0</xdr:col>
                    <xdr:colOff>419100</xdr:colOff>
                    <xdr:row>14</xdr:row>
                    <xdr:rowOff>409575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0</xdr:col>
                    <xdr:colOff>238125</xdr:colOff>
                    <xdr:row>15</xdr:row>
                    <xdr:rowOff>180975</xdr:rowOff>
                  </from>
                  <to>
                    <xdr:col>0</xdr:col>
                    <xdr:colOff>428625</xdr:colOff>
                    <xdr:row>15</xdr:row>
                    <xdr:rowOff>485775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0</xdr:col>
                    <xdr:colOff>238125</xdr:colOff>
                    <xdr:row>16</xdr:row>
                    <xdr:rowOff>104775</xdr:rowOff>
                  </from>
                  <to>
                    <xdr:col>0</xdr:col>
                    <xdr:colOff>428625</xdr:colOff>
                    <xdr:row>16</xdr:row>
                    <xdr:rowOff>409575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0</xdr:col>
                    <xdr:colOff>247650</xdr:colOff>
                    <xdr:row>17</xdr:row>
                    <xdr:rowOff>95250</xdr:rowOff>
                  </from>
                  <to>
                    <xdr:col>0</xdr:col>
                    <xdr:colOff>438150</xdr:colOff>
                    <xdr:row>17</xdr:row>
                    <xdr:rowOff>400050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0</xdr:col>
                    <xdr:colOff>247650</xdr:colOff>
                    <xdr:row>18</xdr:row>
                    <xdr:rowOff>95250</xdr:rowOff>
                  </from>
                  <to>
                    <xdr:col>0</xdr:col>
                    <xdr:colOff>438150</xdr:colOff>
                    <xdr:row>18</xdr:row>
                    <xdr:rowOff>400050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0</xdr:col>
                    <xdr:colOff>238125</xdr:colOff>
                    <xdr:row>23</xdr:row>
                    <xdr:rowOff>285750</xdr:rowOff>
                  </from>
                  <to>
                    <xdr:col>0</xdr:col>
                    <xdr:colOff>428625</xdr:colOff>
                    <xdr:row>23</xdr:row>
                    <xdr:rowOff>590550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0</xdr:col>
                    <xdr:colOff>238125</xdr:colOff>
                    <xdr:row>22</xdr:row>
                    <xdr:rowOff>400050</xdr:rowOff>
                  </from>
                  <to>
                    <xdr:col>0</xdr:col>
                    <xdr:colOff>428625</xdr:colOff>
                    <xdr:row>22</xdr:row>
                    <xdr:rowOff>704850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0</xdr:col>
                    <xdr:colOff>238125</xdr:colOff>
                    <xdr:row>21</xdr:row>
                    <xdr:rowOff>485775</xdr:rowOff>
                  </from>
                  <to>
                    <xdr:col>0</xdr:col>
                    <xdr:colOff>428625</xdr:colOff>
                    <xdr:row>21</xdr:row>
                    <xdr:rowOff>790575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0</xdr:col>
                    <xdr:colOff>247650</xdr:colOff>
                    <xdr:row>20</xdr:row>
                    <xdr:rowOff>95250</xdr:rowOff>
                  </from>
                  <to>
                    <xdr:col>0</xdr:col>
                    <xdr:colOff>438150</xdr:colOff>
                    <xdr:row>20</xdr:row>
                    <xdr:rowOff>400050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0</xdr:col>
                    <xdr:colOff>247650</xdr:colOff>
                    <xdr:row>19</xdr:row>
                    <xdr:rowOff>95250</xdr:rowOff>
                  </from>
                  <to>
                    <xdr:col>0</xdr:col>
                    <xdr:colOff>438150</xdr:colOff>
                    <xdr:row>19</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育児時短勤務手当金請求書</vt:lpstr>
      <vt:lpstr>計算書</vt:lpstr>
      <vt:lpstr>補助シート</vt:lpstr>
      <vt:lpstr>添付書類</vt:lpstr>
      <vt:lpstr>育児時短勤務手当金請求書!Print_Area</vt:lpstr>
      <vt:lpstr>計算書!Print_Area</vt:lpstr>
      <vt:lpstr>添付書類!Print_Area</vt:lpstr>
      <vt:lpstr>補助シート!Print_Area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2025-05-20T01:53:40Z</cp:lastPrinted>
  <dcterms:created xsi:type="dcterms:W3CDTF">2011-07-21T08:25:01Z</dcterms:created>
  <dcterms:modified xsi:type="dcterms:W3CDTF">2025-05-20T01:56:14Z</dcterms:modified>
</cp:coreProperties>
</file>